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01-Data Gandi\05-KERJAAN JURUSAN SIPIL- PTB - TSB\KOORPRODI PTB &amp; TSB\01-Prodi S1-PTB\Cur Dev PTB 2020\Dokumen Kurikulum 2020_S1_PTB\"/>
    </mc:Choice>
  </mc:AlternateContent>
  <bookViews>
    <workbookView xWindow="-320" yWindow="0" windowWidth="9740" windowHeight="10200" tabRatio="731" activeTab="1"/>
  </bookViews>
  <sheets>
    <sheet name="Struktur New Kurikulum 2020" sheetId="30" r:id="rId1"/>
    <sheet name="Sebaran New 2020 (2)" sheetId="32" r:id="rId2"/>
    <sheet name="Equivalensi K2018_K2020" sheetId="31" r:id="rId3"/>
  </sheets>
  <definedNames>
    <definedName name="_xlnm._FilterDatabase" localSheetId="1" hidden="1">'Sebaran New 2020 (2)'!$I$1:$I$239</definedName>
    <definedName name="_xlnm._FilterDatabase" localSheetId="0" hidden="1">'Struktur New Kurikulum 2020'!$I$1:$I$145</definedName>
    <definedName name="_xlnm.Print_Area" localSheetId="0">'Struktur New Kurikulum 2020'!$B$1:$R$144</definedName>
    <definedName name="_xlnm.Print_Titles" localSheetId="0">'Struktur New Kurikulum 2020'!$6:$7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32" l="1"/>
  <c r="Q15" i="32"/>
  <c r="S16" i="32"/>
  <c r="S15" i="32"/>
  <c r="R15" i="32"/>
  <c r="F63" i="30" l="1"/>
  <c r="F61" i="32"/>
  <c r="F102" i="32"/>
  <c r="F44" i="32"/>
  <c r="F172" i="32" l="1"/>
  <c r="O14" i="32" s="1"/>
  <c r="F141" i="32"/>
  <c r="O13" i="32" s="1"/>
  <c r="O11" i="32"/>
  <c r="F55" i="32"/>
  <c r="O9" i="32" s="1"/>
  <c r="Q9" i="32" s="1"/>
  <c r="T9" i="32" s="1"/>
  <c r="O8" i="32"/>
  <c r="Q8" i="32" s="1"/>
  <c r="T8" i="32" s="1"/>
  <c r="F33" i="32"/>
  <c r="O7" i="32" s="1"/>
  <c r="Q7" i="32" s="1"/>
  <c r="T7" i="32" s="1"/>
  <c r="F21" i="32"/>
  <c r="F176" i="32" s="1"/>
  <c r="T14" i="32"/>
  <c r="T13" i="32"/>
  <c r="T11" i="32"/>
  <c r="T10" i="32"/>
  <c r="O10" i="32"/>
  <c r="F173" i="32" l="1"/>
  <c r="O6" i="32"/>
  <c r="O15" i="32" l="1"/>
  <c r="P9" i="32"/>
  <c r="Q6" i="32"/>
  <c r="T6" i="32" s="1"/>
  <c r="T15" i="32" s="1"/>
  <c r="R139" i="30" l="1"/>
  <c r="R138" i="30"/>
  <c r="R110" i="30"/>
  <c r="R108" i="30"/>
  <c r="R86" i="30"/>
  <c r="R84" i="30"/>
  <c r="R99" i="30"/>
  <c r="F129" i="30" l="1"/>
  <c r="F115" i="30" l="1"/>
  <c r="F101" i="30"/>
  <c r="F130" i="30" l="1"/>
  <c r="F142" i="30" l="1"/>
  <c r="F143" i="30" s="1"/>
  <c r="F116" i="30"/>
  <c r="F102" i="30"/>
  <c r="F88" i="30"/>
  <c r="F89" i="30" s="1"/>
  <c r="F75" i="30"/>
  <c r="F76" i="30" s="1"/>
  <c r="F19" i="30"/>
  <c r="F144" i="30" l="1"/>
  <c r="F145" i="30" s="1"/>
</calcChain>
</file>

<file path=xl/comments1.xml><?xml version="1.0" encoding="utf-8"?>
<comments xmlns="http://schemas.openxmlformats.org/spreadsheetml/2006/main">
  <authors>
    <author>ACER</author>
  </authors>
  <commentList>
    <comment ref="D49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Materi pondasi meliputi pondasi dangkal dan dalam untuk bangunan bertingkat sederhana</t>
        </r>
      </text>
    </comment>
  </commentList>
</comments>
</file>

<file path=xl/comments2.xml><?xml version="1.0" encoding="utf-8"?>
<comments xmlns="http://schemas.openxmlformats.org/spreadsheetml/2006/main">
  <authors>
    <author>ACER</author>
  </authors>
  <commentList>
    <comment ref="D48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Materi pondasi meliputi pondasi dangkal dan dalam untuk bangunan bertingkat sederhana</t>
        </r>
      </text>
    </comment>
  </commentList>
</comments>
</file>

<file path=xl/comments3.xml><?xml version="1.0" encoding="utf-8"?>
<comments xmlns="http://schemas.openxmlformats.org/spreadsheetml/2006/main">
  <authors>
    <author>ACER</author>
  </authors>
  <commentList>
    <comment ref="G51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Materi pondasi meliputi pondasi dangkal dan dalam untuk bangunan bertingkat sederhana</t>
        </r>
      </text>
    </comment>
  </commentList>
</comments>
</file>

<file path=xl/sharedStrings.xml><?xml version="1.0" encoding="utf-8"?>
<sst xmlns="http://schemas.openxmlformats.org/spreadsheetml/2006/main" count="1924" uniqueCount="597">
  <si>
    <t>No</t>
  </si>
  <si>
    <t>JS</t>
  </si>
  <si>
    <t>FTEK6001</t>
  </si>
  <si>
    <t>FTEK6002</t>
  </si>
  <si>
    <t>FTEK6003</t>
  </si>
  <si>
    <t>FTEK6005</t>
  </si>
  <si>
    <t>FTEK6007</t>
  </si>
  <si>
    <t>FTEK6008</t>
  </si>
  <si>
    <t>P</t>
  </si>
  <si>
    <t>PBGN6001</t>
  </si>
  <si>
    <t>PBGN6002</t>
  </si>
  <si>
    <t>PBGN6003</t>
  </si>
  <si>
    <t>PBGN6004</t>
  </si>
  <si>
    <t>PBGN6005</t>
  </si>
  <si>
    <t>PBGN6006</t>
  </si>
  <si>
    <t>PBGN6007</t>
  </si>
  <si>
    <t>PBGN6008</t>
  </si>
  <si>
    <t>PBGN6009</t>
  </si>
  <si>
    <t>PBGN6010</t>
  </si>
  <si>
    <t>PBGN6011</t>
  </si>
  <si>
    <t>PBGN6012</t>
  </si>
  <si>
    <t>PBGN6014</t>
  </si>
  <si>
    <t>PBGN6015</t>
  </si>
  <si>
    <t>PBGN6016</t>
  </si>
  <si>
    <t>PBGN6017</t>
  </si>
  <si>
    <t>PBGN6018</t>
  </si>
  <si>
    <t>PBGN6019</t>
  </si>
  <si>
    <t>PBGN6020</t>
  </si>
  <si>
    <t>PBGN6021</t>
  </si>
  <si>
    <t>PBGN6022</t>
  </si>
  <si>
    <t>PBGN6023</t>
  </si>
  <si>
    <t>PBGN6024</t>
  </si>
  <si>
    <t>PBGN6025</t>
  </si>
  <si>
    <t>PBGN6026</t>
  </si>
  <si>
    <t>PBGN6027</t>
  </si>
  <si>
    <t>PBGN6028</t>
  </si>
  <si>
    <t>PBGN6029</t>
  </si>
  <si>
    <t>PBGN6030</t>
  </si>
  <si>
    <t>PBGN6031</t>
  </si>
  <si>
    <t>PBGN6032</t>
  </si>
  <si>
    <t>PBGN6033</t>
  </si>
  <si>
    <t>PBGN6034</t>
  </si>
  <si>
    <t>PBGN6035</t>
  </si>
  <si>
    <t>PBGN6036</t>
  </si>
  <si>
    <t>PBGN6037</t>
  </si>
  <si>
    <t>PBGN6038</t>
  </si>
  <si>
    <t>PBGN6039</t>
  </si>
  <si>
    <t>PBGN6040</t>
  </si>
  <si>
    <t>PBGN6041</t>
  </si>
  <si>
    <t>PBGN6042</t>
  </si>
  <si>
    <t>PBGN6043</t>
  </si>
  <si>
    <t>PBGN6047</t>
  </si>
  <si>
    <t>PBGN6048</t>
  </si>
  <si>
    <t>PBGN6049</t>
  </si>
  <si>
    <t>PBGN6050</t>
  </si>
  <si>
    <t>PBGN6051</t>
  </si>
  <si>
    <t>PBGN6053</t>
  </si>
  <si>
    <t>PBGN6055</t>
  </si>
  <si>
    <t>PBGN6056</t>
  </si>
  <si>
    <t>PBGN6057</t>
  </si>
  <si>
    <t>PBGN6062</t>
  </si>
  <si>
    <t>PBGN6063</t>
  </si>
  <si>
    <t>PBGN6064</t>
  </si>
  <si>
    <t>PBGN6065</t>
  </si>
  <si>
    <t>PBGN6067</t>
  </si>
  <si>
    <t>PBGN6068</t>
  </si>
  <si>
    <t>PBGN6069</t>
  </si>
  <si>
    <t>PBGN6075</t>
  </si>
  <si>
    <t>PBGN6090</t>
  </si>
  <si>
    <t>UKKN6090</t>
  </si>
  <si>
    <t>UNIV6001</t>
  </si>
  <si>
    <t>UNIV6002</t>
  </si>
  <si>
    <t>UNIV6003</t>
  </si>
  <si>
    <t>UNIV6004</t>
  </si>
  <si>
    <t>UNIV6005</t>
  </si>
  <si>
    <t>UNIV6006</t>
  </si>
  <si>
    <t>UNIV6007</t>
  </si>
  <si>
    <t>UNIV6008</t>
  </si>
  <si>
    <t>UNIV6009</t>
  </si>
  <si>
    <t>UNIV6010</t>
  </si>
  <si>
    <t>UNIV6011</t>
  </si>
  <si>
    <t>UNIV6012</t>
  </si>
  <si>
    <t>UNIV6013</t>
  </si>
  <si>
    <t>UPLP6090</t>
  </si>
  <si>
    <t>Belajar dan Pembelajaran</t>
  </si>
  <si>
    <t>Pendidikan Kewarganegaraan</t>
  </si>
  <si>
    <t>Bahasa Indonesia Keilmuan</t>
  </si>
  <si>
    <t>SUBJECT</t>
  </si>
  <si>
    <t>T/P/L</t>
  </si>
  <si>
    <t>Pendidikan Agama Islam (pilihan)</t>
  </si>
  <si>
    <t>T</t>
  </si>
  <si>
    <t>---</t>
  </si>
  <si>
    <t>Pendidikan Agama Protestan (pilihan)</t>
  </si>
  <si>
    <t>Pendidikan Agama Katolik (pilihan)</t>
  </si>
  <si>
    <t>Pendidikan Agama Hindu (pilihan)</t>
  </si>
  <si>
    <t>Pendidikan Agama Budha (pilihan)</t>
  </si>
  <si>
    <t>Pendidikan Agama Konghucu (pilihan)</t>
  </si>
  <si>
    <t>Pendidikan Pancasila</t>
  </si>
  <si>
    <t>Pancasila-Education</t>
  </si>
  <si>
    <t>Civics</t>
  </si>
  <si>
    <t>Manajemen Inovasi</t>
  </si>
  <si>
    <t>Inovation Management</t>
  </si>
  <si>
    <t>1. Bidang Pendidikan</t>
  </si>
  <si>
    <t>Introduction to Vocational Education</t>
  </si>
  <si>
    <t>Perkembangan Peserta  Didik</t>
  </si>
  <si>
    <t>Teaching and Learning</t>
  </si>
  <si>
    <t>L</t>
  </si>
  <si>
    <t>School Experience and Practice</t>
  </si>
  <si>
    <t>2. Bidang Non-Pendidikan</t>
  </si>
  <si>
    <t>Mekanika Statis Tak Tentu</t>
  </si>
  <si>
    <t>Statically Indeterminate Mechanics</t>
  </si>
  <si>
    <t>Teori dan Praktek Mekanika Tanah</t>
  </si>
  <si>
    <t>T&amp;P</t>
  </si>
  <si>
    <t>Theory and Practice of Soil Mechanics</t>
  </si>
  <si>
    <t>Hidrologi dan Hidrolika</t>
  </si>
  <si>
    <t>Hydrology and Hydraulics</t>
  </si>
  <si>
    <t>Workshop Batu-Beton dan Finishing Bangunan</t>
  </si>
  <si>
    <t>Masonry Workshop and Finishing Work</t>
  </si>
  <si>
    <t>Teknologi Konstruksi Bangunan</t>
  </si>
  <si>
    <t>Building Construction Technology</t>
  </si>
  <si>
    <t>Teori dan Workshop Utilitas</t>
  </si>
  <si>
    <t xml:space="preserve">Theory and Workshop Utilities </t>
  </si>
  <si>
    <t xml:space="preserve">Perancangan Struktur Bangunan Gedung </t>
  </si>
  <si>
    <t>Building Structures Design</t>
  </si>
  <si>
    <t>PBGN6006,
PBGN6008,
PBGN6031,
PBGN6032.</t>
  </si>
  <si>
    <t xml:space="preserve"> Building Construction Design*)</t>
  </si>
  <si>
    <t>Aplikasi Perangkat Lunak Teknik Sipil</t>
  </si>
  <si>
    <t>Civil Engineering Software</t>
  </si>
  <si>
    <t>Gambar Teknik Dasar</t>
  </si>
  <si>
    <t>Basic Engineering Drawing</t>
  </si>
  <si>
    <t>Theory and Practice Survey</t>
  </si>
  <si>
    <t>Gambar Konstruksi Bangunan</t>
  </si>
  <si>
    <t>Building Construction Drawing</t>
  </si>
  <si>
    <t>Building Construction</t>
  </si>
  <si>
    <t>Operasional dan Pemeliharaan Infrastruktur</t>
  </si>
  <si>
    <t>Operational and Infrastructure Maintenance</t>
  </si>
  <si>
    <t>Edu-Construction</t>
  </si>
  <si>
    <t>Skripsi</t>
  </si>
  <si>
    <t>Undergraduate Thesis</t>
  </si>
  <si>
    <t>Matematika Rekayasa 1</t>
  </si>
  <si>
    <t>Engineering Mathematics 1</t>
  </si>
  <si>
    <t>Matematika Rekayasa 2</t>
  </si>
  <si>
    <t>Engineering Mathematics 2</t>
  </si>
  <si>
    <t>Statistika</t>
  </si>
  <si>
    <t>Statistics</t>
  </si>
  <si>
    <t>Mekanika Statis Tentu</t>
  </si>
  <si>
    <t>Statically Determinate Mechanics</t>
  </si>
  <si>
    <t>Mekanika Bahan</t>
  </si>
  <si>
    <t>Mechanics of Materials</t>
  </si>
  <si>
    <t>Struktur Rangka Baja</t>
  </si>
  <si>
    <t>Steel Truss Structures</t>
  </si>
  <si>
    <t>Kolom dan pondasi beton bertulang</t>
  </si>
  <si>
    <t>Rainforce Concrete Colums and Foundations</t>
  </si>
  <si>
    <t>Struktur Portal Baja</t>
  </si>
  <si>
    <t>Steel Frame Structures</t>
  </si>
  <si>
    <t>Teori dan Praktikum Perkerasan Jalan</t>
  </si>
  <si>
    <t>Teknik Pondasi</t>
  </si>
  <si>
    <t>Foundation Engineering</t>
  </si>
  <si>
    <t>KKN</t>
  </si>
  <si>
    <t>KKN (Seciety Experience)</t>
  </si>
  <si>
    <t>Rekayasa Desain</t>
  </si>
  <si>
    <t>Design Engineering</t>
  </si>
  <si>
    <t>Desain Interior Bangunan</t>
  </si>
  <si>
    <t>Building Interior Design</t>
  </si>
  <si>
    <t>Presentasi Arsitektur</t>
  </si>
  <si>
    <t>Architectural Presentation</t>
  </si>
  <si>
    <t>Menggambar 3D</t>
  </si>
  <si>
    <t>3D-Drawing</t>
  </si>
  <si>
    <t>Landscape</t>
  </si>
  <si>
    <t>Arsitektur Pemukiman</t>
  </si>
  <si>
    <t>Housing Architecture</t>
  </si>
  <si>
    <t>Struktur Bangunan Tahan Gempa</t>
  </si>
  <si>
    <t>Earthquake Resistance Design for Building</t>
  </si>
  <si>
    <t>Struktur Plat Cangkang</t>
  </si>
  <si>
    <t>Shell Structures</t>
  </si>
  <si>
    <t>Beton Pracetak</t>
  </si>
  <si>
    <t>Precast Concrete</t>
  </si>
  <si>
    <t>PBGN6044</t>
  </si>
  <si>
    <t>Analisis Struktur Metode Matriks</t>
  </si>
  <si>
    <t>Structural Analysis with Matrix Methods</t>
  </si>
  <si>
    <t>PBGN6045</t>
  </si>
  <si>
    <t>Struktur Jembatan</t>
  </si>
  <si>
    <t>Brigde Structures</t>
  </si>
  <si>
    <t>PBGN6046</t>
  </si>
  <si>
    <t>Struktur Beton Pratekan</t>
  </si>
  <si>
    <t>Prestressed Concrete Structures</t>
  </si>
  <si>
    <t xml:space="preserve">Survei dan Pemetaan </t>
  </si>
  <si>
    <t>Survey and Mapping</t>
  </si>
  <si>
    <t>Perencanaan Lahan</t>
  </si>
  <si>
    <t>Landscape Design</t>
  </si>
  <si>
    <t>Pemodelan Lahan</t>
  </si>
  <si>
    <t>Landscape Modeling</t>
  </si>
  <si>
    <t>Penginderaan Jauh</t>
  </si>
  <si>
    <t>Remote Sensing</t>
  </si>
  <si>
    <t>Kartografi</t>
  </si>
  <si>
    <t>Cartography</t>
  </si>
  <si>
    <t>PBGN6052</t>
  </si>
  <si>
    <t>Sistem Informasi Geografis</t>
  </si>
  <si>
    <t>Geographical Information System</t>
  </si>
  <si>
    <t xml:space="preserve">Perencanaan dan Konstruksi Jalan Raya </t>
  </si>
  <si>
    <t>Design of High Way Construction</t>
  </si>
  <si>
    <t>Terminal dan Stasiun</t>
  </si>
  <si>
    <t>Bus Station and Railway Station</t>
  </si>
  <si>
    <t>Geometrik Jalan Raya</t>
  </si>
  <si>
    <t>Geometric Highway</t>
  </si>
  <si>
    <t>PBGN6058</t>
  </si>
  <si>
    <t>Teknik Lalu Lintas</t>
  </si>
  <si>
    <t>Traffic Engineering</t>
  </si>
  <si>
    <t>PBGN6059</t>
  </si>
  <si>
    <t>Highyway Maintenance</t>
  </si>
  <si>
    <t>PBGN6060</t>
  </si>
  <si>
    <t>Pelabuhan</t>
  </si>
  <si>
    <t>Harbour Engineering</t>
  </si>
  <si>
    <t>PBGN6061</t>
  </si>
  <si>
    <t>Lapangan Terbang</t>
  </si>
  <si>
    <t>Airport Engineering</t>
  </si>
  <si>
    <t>Teknik Sungai</t>
  </si>
  <si>
    <t>River Engineering</t>
  </si>
  <si>
    <t>Sistem Irigasi</t>
  </si>
  <si>
    <t>Irigation System</t>
  </si>
  <si>
    <t>Bendungan</t>
  </si>
  <si>
    <t>Dam</t>
  </si>
  <si>
    <t>Waduk dan PLTA</t>
  </si>
  <si>
    <t>Reservoir dan Water-Fired Power Plant</t>
  </si>
  <si>
    <t>PBGN6066</t>
  </si>
  <si>
    <t>Drainase Perkotaan</t>
  </si>
  <si>
    <t>Urban Dranage</t>
  </si>
  <si>
    <t>Pengel. Sumberdaya Air (PSDA)</t>
  </si>
  <si>
    <t>Water Resources Management</t>
  </si>
  <si>
    <t>Manajemen Konstruksi</t>
  </si>
  <si>
    <t>Administrasi Proyek</t>
  </si>
  <si>
    <t>Project Administration</t>
  </si>
  <si>
    <t>PBGN6070</t>
  </si>
  <si>
    <t>Bangunan Ramah Lingkungan</t>
  </si>
  <si>
    <t xml:space="preserve">Green Building </t>
  </si>
  <si>
    <t>PBGN6071</t>
  </si>
  <si>
    <t>Manajemen Kualitas Konstruksi</t>
  </si>
  <si>
    <t>Construction Quality Management</t>
  </si>
  <si>
    <t>PBGN6072</t>
  </si>
  <si>
    <t>Ekonomi Teknik</t>
  </si>
  <si>
    <t>PBGN6073</t>
  </si>
  <si>
    <t>Aspek Hukum Jasa Konstruksi</t>
  </si>
  <si>
    <t xml:space="preserve">Legal Aspect of Construction </t>
  </si>
  <si>
    <t>PBGN6074</t>
  </si>
  <si>
    <t>Value Engineering</t>
  </si>
  <si>
    <t>Perawatan dan Perbaikan Gedung</t>
  </si>
  <si>
    <t>Building Maintenance and Repair</t>
  </si>
  <si>
    <t>Kesehatan dan Keselamatan Kerja</t>
  </si>
  <si>
    <t>Occupational Safety and health</t>
  </si>
  <si>
    <t>Kewirausahaan</t>
  </si>
  <si>
    <t>Entepreunership</t>
  </si>
  <si>
    <t>Construction Management</t>
  </si>
  <si>
    <t>Semester 1</t>
  </si>
  <si>
    <t>KELOMPOK MK</t>
  </si>
  <si>
    <t>Kode</t>
  </si>
  <si>
    <t>Mata Kuliah</t>
  </si>
  <si>
    <t>Sks</t>
  </si>
  <si>
    <t>MPPD</t>
  </si>
  <si>
    <t>Semester 7</t>
  </si>
  <si>
    <t>Semester 8</t>
  </si>
  <si>
    <t>Semester 2</t>
  </si>
  <si>
    <t>Semester 3</t>
  </si>
  <si>
    <t>Semester 4</t>
  </si>
  <si>
    <t>Semester 5</t>
  </si>
  <si>
    <t>Semester 6</t>
  </si>
  <si>
    <t>MKK</t>
  </si>
  <si>
    <t>Research Methods</t>
  </si>
  <si>
    <t>Theory and Practice of Highway Pavement</t>
  </si>
  <si>
    <t>PRA
SYARAT</t>
  </si>
  <si>
    <t>T/P</t>
  </si>
  <si>
    <t>Pengenalan Lapangan Persekolahan (PLP)</t>
  </si>
  <si>
    <t>Sub Total</t>
  </si>
  <si>
    <t xml:space="preserve">Metode Penelitian </t>
  </si>
  <si>
    <t>Teori dan Praktik Pengujian Bahan</t>
  </si>
  <si>
    <t xml:space="preserve">Theory and Practice Material Testing </t>
  </si>
  <si>
    <t>Konstruksi Jalan dan Jembatan</t>
  </si>
  <si>
    <t>Bridge and Highway Construction</t>
  </si>
  <si>
    <t>Konstruksi Bangunan Air</t>
  </si>
  <si>
    <t>Hydro Construction</t>
  </si>
  <si>
    <t>Pengantar Ilmu Kependidikan (Pend. Kejuruan)</t>
  </si>
  <si>
    <t>Sub Jumlah</t>
  </si>
  <si>
    <t>C. MATAKULIAH PEMINATAN DAN PENGEMBANGAN DIRI (MPPD)--36 Sks</t>
  </si>
  <si>
    <t>B. MATAKULIAH KEILMUAN DAN KEAHLIAN (MKK)---98 Sks</t>
  </si>
  <si>
    <t>A. MATAKULIAH DASAR PENGEMBANGAN KARAKTER (MDPK) --- 12 Sks</t>
  </si>
  <si>
    <t>Quantity Surveyor by BIM</t>
  </si>
  <si>
    <t>Estimasi Biaya Komponen Bangunan</t>
  </si>
  <si>
    <t>Cost Estimation of Building Components</t>
  </si>
  <si>
    <t>Teori dan Praktik Konstruksi Kayu</t>
  </si>
  <si>
    <t>Theory and Practice of Wood Construction</t>
  </si>
  <si>
    <t>Fisika Bangunan</t>
  </si>
  <si>
    <t>Building Physics</t>
  </si>
  <si>
    <t>Teori dan Praktik Pengukuran Tanah</t>
  </si>
  <si>
    <t>Konstruksi Bangunan Gedung</t>
  </si>
  <si>
    <t>Struktur Beton Bertulang</t>
  </si>
  <si>
    <t>Reinforced Concrete Structure</t>
  </si>
  <si>
    <t>Struktur pondasi dalam</t>
  </si>
  <si>
    <t>Struktur dinding penahan</t>
  </si>
  <si>
    <t>Konstruksi Jalan Kereta Api</t>
  </si>
  <si>
    <t>Railway Construction</t>
  </si>
  <si>
    <t>Pemeliharaan Jalan Raya</t>
  </si>
  <si>
    <t>Perencanaan Kota</t>
  </si>
  <si>
    <t>Heavy equipment and Mechanical Soil removal</t>
  </si>
  <si>
    <t>Praktik Kerja Industri/PKL</t>
  </si>
  <si>
    <t>Internship in Industry</t>
  </si>
  <si>
    <t>Semester</t>
  </si>
  <si>
    <t>Survey Terestris Geomatika</t>
  </si>
  <si>
    <t>Geomatics Terrestrial Survey</t>
  </si>
  <si>
    <t>TOTAL SKS KELULUSAN PRODI S1 PENDIDIKAN TEKNIK BANGUNAN</t>
  </si>
  <si>
    <t>MDPK</t>
  </si>
  <si>
    <t>SEBARAN MATAKULIAH PER SEMESTER</t>
  </si>
  <si>
    <t>KURIKULUM 2020 PRODI S-1 PENDIDIKAN TEKNIK BANGUNAN</t>
  </si>
  <si>
    <t>Peminatan Disain</t>
  </si>
  <si>
    <t>Peminatan Struktur</t>
  </si>
  <si>
    <t>Peminatan Surveying</t>
  </si>
  <si>
    <t>Peminatan Teknik Transportasi</t>
  </si>
  <si>
    <t>Peminatan Teknik Bangunan Air</t>
  </si>
  <si>
    <t xml:space="preserve"> Peminatan Manajemen Konstruksi</t>
  </si>
  <si>
    <t>Retaining wall structure</t>
  </si>
  <si>
    <t>Deep foundation structure</t>
  </si>
  <si>
    <t>Specialization in Structure</t>
  </si>
  <si>
    <t>Specialization in Design</t>
  </si>
  <si>
    <t>Specialization in Surveying</t>
  </si>
  <si>
    <t>Specialization in Transportation Engineering</t>
  </si>
  <si>
    <t>Specialization in Hydro Enginering</t>
  </si>
  <si>
    <t>Specialization in Construction Management</t>
  </si>
  <si>
    <t>Sub Jumlah MKK</t>
  </si>
  <si>
    <t>TOTAL SKS Minimal Kelulusan</t>
  </si>
  <si>
    <t>Urban Planning</t>
  </si>
  <si>
    <t>UNIVUM6001</t>
  </si>
  <si>
    <t>UNIVUM6002</t>
  </si>
  <si>
    <t>UNIVUM6003</t>
  </si>
  <si>
    <t>UNIVUM6004</t>
  </si>
  <si>
    <t>UNIVUM6005</t>
  </si>
  <si>
    <t>UNIVUM6006</t>
  </si>
  <si>
    <t>UNIVUM6007</t>
  </si>
  <si>
    <t>UNIVUM6008</t>
  </si>
  <si>
    <t>UNIVUM6009</t>
  </si>
  <si>
    <t>UNIVUM6010</t>
  </si>
  <si>
    <t>UNIVUM6011</t>
  </si>
  <si>
    <t>UNIVUM6012</t>
  </si>
  <si>
    <t>UNIVUM6013</t>
  </si>
  <si>
    <t>FTEKUM6001</t>
  </si>
  <si>
    <t>FTEKUM6002</t>
  </si>
  <si>
    <t>FTEKUM6003</t>
  </si>
  <si>
    <t>FTEKUM6004</t>
  </si>
  <si>
    <t>UPLPUM6090</t>
  </si>
  <si>
    <t>PBGNUM6001</t>
  </si>
  <si>
    <t>PBGNUM6002</t>
  </si>
  <si>
    <t>PBGNUM6003</t>
  </si>
  <si>
    <t>PBGNUM6004</t>
  </si>
  <si>
    <t>PBGNUM6005</t>
  </si>
  <si>
    <t>PBGNUM6006</t>
  </si>
  <si>
    <t>PBGNUM6007</t>
  </si>
  <si>
    <t>PBGNUM6008</t>
  </si>
  <si>
    <t>PBGNUM6009</t>
  </si>
  <si>
    <t>PBGNUM6010</t>
  </si>
  <si>
    <t>PBGNUM6011</t>
  </si>
  <si>
    <t>PBGNUM6012</t>
  </si>
  <si>
    <t>PBGNUM6013</t>
  </si>
  <si>
    <t>PBGNUM6014</t>
  </si>
  <si>
    <t>PBGNUM6015</t>
  </si>
  <si>
    <t>PBGNUM6016</t>
  </si>
  <si>
    <t>PBGNUM6017</t>
  </si>
  <si>
    <t>PBGNUM6018</t>
  </si>
  <si>
    <t>PBGNUM6019</t>
  </si>
  <si>
    <t>PBGNUM6020</t>
  </si>
  <si>
    <t>PBGNUM6021</t>
  </si>
  <si>
    <t>PBGNUM6022</t>
  </si>
  <si>
    <t>PBGNUM6023</t>
  </si>
  <si>
    <t>PBGNUM6024</t>
  </si>
  <si>
    <t>PBGNUM6025</t>
  </si>
  <si>
    <t>UKKNUM6090</t>
  </si>
  <si>
    <t>PBGNUM6026</t>
  </si>
  <si>
    <t>PBGNUM6027</t>
  </si>
  <si>
    <t>PBGNUM6028</t>
  </si>
  <si>
    <t>PBGNUM6029</t>
  </si>
  <si>
    <t>PBGNUM6030</t>
  </si>
  <si>
    <t>PBGNUM6031</t>
  </si>
  <si>
    <t>PBGNUM6032</t>
  </si>
  <si>
    <t>PBGNUM6033</t>
  </si>
  <si>
    <t>PBGNUM6034</t>
  </si>
  <si>
    <t>PBGNUM6035</t>
  </si>
  <si>
    <t>PBGNUM6036</t>
  </si>
  <si>
    <t>PBGNUM6037</t>
  </si>
  <si>
    <t>PBGNUM6038</t>
  </si>
  <si>
    <t>PBGNUM6039</t>
  </si>
  <si>
    <t>PBGNUM6040</t>
  </si>
  <si>
    <t>PBGNUM6041</t>
  </si>
  <si>
    <t>PBGNUM6042</t>
  </si>
  <si>
    <t>PBGNUM6043</t>
  </si>
  <si>
    <t>PBGNUM6044</t>
  </si>
  <si>
    <t>PBGNUM6045</t>
  </si>
  <si>
    <t>PBGNUM6046</t>
  </si>
  <si>
    <t>PBGNUM6047</t>
  </si>
  <si>
    <t>PBGNUM6048</t>
  </si>
  <si>
    <t>PBGNUM6049</t>
  </si>
  <si>
    <t>PBGNUM6050</t>
  </si>
  <si>
    <t>PBGNUM6051</t>
  </si>
  <si>
    <t>PBGNUM6052</t>
  </si>
  <si>
    <t>PBGNUM6053</t>
  </si>
  <si>
    <t>PBGNUM6054</t>
  </si>
  <si>
    <t>PBGNUM6055</t>
  </si>
  <si>
    <t>PBGNUM6056</t>
  </si>
  <si>
    <t>PBGNUM6057</t>
  </si>
  <si>
    <t>PBGNUM6058</t>
  </si>
  <si>
    <t>PBGNUM6059</t>
  </si>
  <si>
    <t>PBGNUM6060</t>
  </si>
  <si>
    <t>PBGNUM6061</t>
  </si>
  <si>
    <t>PBGNUM6062</t>
  </si>
  <si>
    <t>PBGNUM6063</t>
  </si>
  <si>
    <t>PBGNUM6064</t>
  </si>
  <si>
    <t>PBGNUM6065</t>
  </si>
  <si>
    <t>PBGNUM6066</t>
  </si>
  <si>
    <t>PBGNUM6067</t>
  </si>
  <si>
    <t>PBGNUM6068</t>
  </si>
  <si>
    <t>PBGNUM6069</t>
  </si>
  <si>
    <t>PBGNUM6070</t>
  </si>
  <si>
    <t>PBGNUM6071</t>
  </si>
  <si>
    <t>PBGNUM6072</t>
  </si>
  <si>
    <t>PBGNUM6073</t>
  </si>
  <si>
    <t>PBGNUM6074</t>
  </si>
  <si>
    <t>PBGNUM6075</t>
  </si>
  <si>
    <t>PBGNUM6076</t>
  </si>
  <si>
    <t>PBGNUM6080</t>
  </si>
  <si>
    <t>Evaluasi Pendidikan</t>
  </si>
  <si>
    <t>Kurikulum Pendidikan Kejuruan</t>
  </si>
  <si>
    <t>Bahasa Inggris Profesi</t>
  </si>
  <si>
    <t xml:space="preserve"> Building Construction Design</t>
  </si>
  <si>
    <t>Vocational Education Curriculum</t>
  </si>
  <si>
    <t>Evaluation of Education</t>
  </si>
  <si>
    <t>UPKLUM6090</t>
  </si>
  <si>
    <t>UNIVUM6011, UNIVUM6012</t>
  </si>
  <si>
    <t>FTEKUM6005, FTEKUM6006, FTEKUM6007, UNIVUM6013, PBGNUM6026</t>
  </si>
  <si>
    <t>PBGNUM6004, PBGNUM6005</t>
  </si>
  <si>
    <t>PBGNUM6001, PBGNUM6003, PBGNUM6005</t>
  </si>
  <si>
    <t>PBGNUM6003, PBGNUM6011</t>
  </si>
  <si>
    <t>PBGNUM6007, PBGNUM6005, PBGNUM6008</t>
  </si>
  <si>
    <t>PBGNUM6005, PBGNUM6010,</t>
  </si>
  <si>
    <t>PBGNUM6004, PBGNUM6009</t>
  </si>
  <si>
    <t xml:space="preserve">PBGNUM6012, </t>
  </si>
  <si>
    <t>PBGNUM6003, PBGNUM6011, PBGNUM6015</t>
  </si>
  <si>
    <t>PBGNUM6007, PBGNUM6003, PBGNUM6011, PBGNUM6015, PBGNUM6023</t>
  </si>
  <si>
    <t>PBGNUM6003, PBGNUM6011, PBGNUM6013, PBGNUM6015</t>
  </si>
  <si>
    <t>PBGNUM6003, PBGNUM6011, PBGNUM6015, PBGNUM6023</t>
  </si>
  <si>
    <t>PBGNUM6005, PBGNUM6010, PBGNUM6024, PBGNUM6021, PBGNUM6017</t>
  </si>
  <si>
    <t>PBGNUM6026, PBGNUM6018, PBGNUM6025</t>
  </si>
  <si>
    <t>FTEKUM6002, PBGNUM6027, UPKLUM6090, UPLPUM6090.</t>
  </si>
  <si>
    <t>Pilihan Lintas Paket Peminatan</t>
  </si>
  <si>
    <t>Sub Total Paket Pilihan Peminatan</t>
  </si>
  <si>
    <t>Wajib</t>
  </si>
  <si>
    <t>Paket Pilihan</t>
  </si>
  <si>
    <t>Lintas Paket Pilihan</t>
  </si>
  <si>
    <t>Jumlah</t>
  </si>
  <si>
    <t>X</t>
  </si>
  <si>
    <t>Penginderaan Jauh Terapan</t>
  </si>
  <si>
    <t>Survey Rute</t>
  </si>
  <si>
    <t>Penilaian Tanah dan Properti</t>
  </si>
  <si>
    <t>Transportasi Multimoda</t>
  </si>
  <si>
    <t>Air Tanah</t>
  </si>
  <si>
    <t>Dampak dan Perubahan Iklim</t>
  </si>
  <si>
    <t>Hidrometri</t>
  </si>
  <si>
    <t>PBGNUM6077</t>
  </si>
  <si>
    <t>PBGNUM6078</t>
  </si>
  <si>
    <t>PBGNUM6079</t>
  </si>
  <si>
    <t>DAFTAR MATAKULIAH PILIHAN</t>
  </si>
  <si>
    <t>Matakuliah Pilihan Lintas Peminatan **)</t>
  </si>
  <si>
    <t>Matakuliah Paket Pilihan Peminatan*)</t>
  </si>
  <si>
    <t>Gambar Konstruksi Bangunan*)</t>
  </si>
  <si>
    <t>Struktur Bangunan Tahan Gempa*)</t>
  </si>
  <si>
    <t>Struktur pondasi dalam*)</t>
  </si>
  <si>
    <t>Struktur Jembatan*)</t>
  </si>
  <si>
    <t>Analisis Struktur Metode Matriks*)</t>
  </si>
  <si>
    <t>Survei dan Pemetaan*)</t>
  </si>
  <si>
    <t>Penilaian Tanah dan Properti**)</t>
  </si>
  <si>
    <t>Kartografi*)</t>
  </si>
  <si>
    <t>Teori dan Praktikum Perkerasan Jalan*)</t>
  </si>
  <si>
    <t>Konstruksi Jalan Kereta Api*)</t>
  </si>
  <si>
    <t>Geometrik Jalan Raya*)</t>
  </si>
  <si>
    <t>Pelabuhan**)</t>
  </si>
  <si>
    <t>Drainase Perkotaan*)</t>
  </si>
  <si>
    <t>Hidrologi dan Hidrolika*)</t>
  </si>
  <si>
    <t>Air Tanah**)</t>
  </si>
  <si>
    <t>Quantity Surveyor berbasis BIM *)</t>
  </si>
  <si>
    <t>Bangunan Ramah Lingkungan*)</t>
  </si>
  <si>
    <t>Manajemen Kualitas Konstruksi*)</t>
  </si>
  <si>
    <t>Aspek Hukum Jasa Konstruksi**)</t>
  </si>
  <si>
    <t>Analisis investasi dan Rekayasa Nilai*)</t>
  </si>
  <si>
    <t>Alat berat dan pemindahan Tanah Mekanis*)</t>
  </si>
  <si>
    <t>Administrasi Proyek**)</t>
  </si>
  <si>
    <t>Teknik Sungai*)</t>
  </si>
  <si>
    <t>Pemeliharaan Jalan Raya*)</t>
  </si>
  <si>
    <t>Transportasi Multimoda*)</t>
  </si>
  <si>
    <t>Terminal dan Stasiun**)</t>
  </si>
  <si>
    <t>PBGNUM6081</t>
  </si>
  <si>
    <t>PBGNUM6082</t>
  </si>
  <si>
    <t>Fisika Bangunan*)**)</t>
  </si>
  <si>
    <t>Beton Pracetak*)**)</t>
  </si>
  <si>
    <t>Bangunan Ramah Lingkungan*)**)</t>
  </si>
  <si>
    <t>Sistem Irigasi*)**)</t>
  </si>
  <si>
    <t>Pemodelan Lahan*)**)</t>
  </si>
  <si>
    <t>Menggambar 3D*)**)</t>
  </si>
  <si>
    <t>Arsitektur Pemukiman*)**)</t>
  </si>
  <si>
    <t>Disain Permodelan Bangunan*)</t>
  </si>
  <si>
    <t>Disain Interior Bangunan*)</t>
  </si>
  <si>
    <t>Disain Permodelan Bangunan</t>
  </si>
  <si>
    <t>Disain Interior Bangunan</t>
  </si>
  <si>
    <t>Struktur Portal Baja*)</t>
  </si>
  <si>
    <t>Struktur Beton Pratekan*)**)</t>
  </si>
  <si>
    <t>Perencanaan Lahan*)</t>
  </si>
  <si>
    <t>Survey Terestris Geomatika*)</t>
  </si>
  <si>
    <t>Penginderaan Jauh Terapan*)**)</t>
  </si>
  <si>
    <t>Teknik Lalu Lintas*)**)</t>
  </si>
  <si>
    <t>Lapangan Terbang*)</t>
  </si>
  <si>
    <t>Perencanaan dan Konstruksi Jalan Raya *)</t>
  </si>
  <si>
    <t>Operasional dan Pemeliharaan Infrastruktur*)**)</t>
  </si>
  <si>
    <t>Perawatan dan Perbaikan Gedung*)</t>
  </si>
  <si>
    <t>Survey Rute*)</t>
  </si>
  <si>
    <t>Struktur dinding penahan*)**)</t>
  </si>
  <si>
    <t>Sistem Informasi Geografis*)**)</t>
  </si>
  <si>
    <t>Rekayasa Desain*)</t>
  </si>
  <si>
    <t>Landscape*)**)</t>
  </si>
  <si>
    <t>Perencanaan Kota*)**)</t>
  </si>
  <si>
    <t>Dampak dan Perubahan Iklim*)**)</t>
  </si>
  <si>
    <t>Land and Property Valuation</t>
  </si>
  <si>
    <t>Route Survey</t>
  </si>
  <si>
    <t>Multimodal Transportation</t>
  </si>
  <si>
    <t>Groundwater</t>
  </si>
  <si>
    <t>Climate Impacts and Change</t>
  </si>
  <si>
    <t>SAJIAN MATAKULIAH SEMESTER</t>
  </si>
  <si>
    <t>Mata Kuliah Kurikulum 2020</t>
  </si>
  <si>
    <t>Nama Matakuliah</t>
  </si>
  <si>
    <t>Mata Kuliah Kurikulum 2018</t>
  </si>
  <si>
    <t>UNIVUM6014</t>
  </si>
  <si>
    <t>Pendidikan Kepercayaan *)</t>
  </si>
  <si>
    <t>Pengantar Ilmu Kependidikan</t>
  </si>
  <si>
    <t>FTEK6004</t>
  </si>
  <si>
    <t>Pengembangan Sumber Belajar dan Media</t>
  </si>
  <si>
    <t>Kurikulum dan Design Pendidikan Kejuruan</t>
  </si>
  <si>
    <t>FTEK6006</t>
  </si>
  <si>
    <t>Strategi Pembelajaran</t>
  </si>
  <si>
    <t>Evaluasi Pembelajaran</t>
  </si>
  <si>
    <t>Praktik Pembelajaran Mikro</t>
  </si>
  <si>
    <t>Bahasa Inggris</t>
  </si>
  <si>
    <t>Metode Penelitian Pendidikan</t>
  </si>
  <si>
    <t>Workshop dan Finishing Kayu</t>
  </si>
  <si>
    <t>Teknik dan Praktik Pengukuran Tanah</t>
  </si>
  <si>
    <t>PBGN6013</t>
  </si>
  <si>
    <t>Material Bangunan</t>
  </si>
  <si>
    <t>Konstruksi Bangunan</t>
  </si>
  <si>
    <t>Praktikum Pengujian Bahan dan Teknologi Beton</t>
  </si>
  <si>
    <t>Balok dan pelat beton bertulang</t>
  </si>
  <si>
    <t>Manajemen Proyek Konstruksi</t>
  </si>
  <si>
    <t>Estimasi Biaya</t>
  </si>
  <si>
    <t>Praktik Kerja Industri</t>
  </si>
  <si>
    <t xml:space="preserve">Perancangan Konstruksi Bangunan Gedung </t>
  </si>
  <si>
    <t>Fisika Teknik</t>
  </si>
  <si>
    <t>Sistem Struktur dan Arsitektur</t>
  </si>
  <si>
    <t>PBGN6054</t>
  </si>
  <si>
    <t xml:space="preserve">Prasarana Transportasi </t>
  </si>
  <si>
    <t>Jalan Kereta Api</t>
  </si>
  <si>
    <t>Pemeliharaan Jalan</t>
  </si>
  <si>
    <t>Quantity Surveyor</t>
  </si>
  <si>
    <t>STRUKTUR KURIKULUM 2020</t>
  </si>
  <si>
    <t>PRODI S-1 PENDIDIKAN TEKNIK BANGUNAN</t>
  </si>
  <si>
    <t>Keterangan:</t>
  </si>
  <si>
    <t>*) Mata kuliah paket pilihan peminatan</t>
  </si>
  <si>
    <t>**) Mata kuliah pilihan lintas peminatan</t>
  </si>
  <si>
    <t>DAFTAR EQUIVALENSI MATAKULIAH KURIKULUM 2018 - KURIKULUM 2020</t>
  </si>
  <si>
    <t>PROGRAM STUDI S1 PENDIDIKAN TEKNIK BANGUNAN</t>
  </si>
  <si>
    <t>Sub Total Mata kuliah paket pilihan peminatan</t>
  </si>
  <si>
    <t>Mata kuliah pilihan lintas peminatan</t>
  </si>
  <si>
    <t>JURUSAN TEKNIK SIPIL-FAKULTAS TEKNIK-UNIVERSITAS NEGERI MALANG</t>
  </si>
  <si>
    <t>PBGNUM6100</t>
  </si>
  <si>
    <t>Islam Education</t>
  </si>
  <si>
    <t>Protestant Education</t>
  </si>
  <si>
    <t>Hindu Education</t>
  </si>
  <si>
    <t>Katholic Education</t>
  </si>
  <si>
    <t>Budhist Education</t>
  </si>
  <si>
    <t>Spiritual Education</t>
  </si>
  <si>
    <t>Kunghucu Education</t>
  </si>
  <si>
    <t>Indonesian for Academic Purposes</t>
  </si>
  <si>
    <t>Pendidikan Bahasa Indonesia</t>
  </si>
  <si>
    <t>Civics Education</t>
  </si>
  <si>
    <t>Introduction to Educational Science</t>
  </si>
  <si>
    <t>Learner Development</t>
  </si>
  <si>
    <t>Learning and Instructions</t>
  </si>
  <si>
    <t>Field Experience Program Teaching Internship</t>
  </si>
  <si>
    <t>English for Professional Purposes</t>
  </si>
  <si>
    <t>Research Methodology</t>
  </si>
  <si>
    <t>PBGNUM6083</t>
  </si>
  <si>
    <t>PBGNUM6084</t>
  </si>
  <si>
    <t xml:space="preserve">Building Design Modelling </t>
  </si>
  <si>
    <t xml:space="preserve">Metodologi Penelitian </t>
  </si>
  <si>
    <t>Keselamatan dan Kesehatan Kerja(K3)</t>
  </si>
  <si>
    <t>Occupational health and Safety</t>
  </si>
  <si>
    <t>Struktur Plat Cangkang*)</t>
  </si>
  <si>
    <t>Perancangan Konstruksi Bangunan Gedung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</si>
</sst>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sz val="11"/>
      <color rgb="FFFF0000"/>
      <name val="Calibri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9">
    <xf numFmtId="0" fontId="0" fillId="0" borderId="0" xfId="0" applyFont="1" applyFill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5" fillId="0" borderId="17" xfId="0" applyFont="1" applyBorder="1"/>
    <xf numFmtId="0" fontId="3" fillId="0" borderId="18" xfId="0" applyFont="1" applyBorder="1" applyAlignment="1">
      <alignment horizontal="center"/>
    </xf>
    <xf numFmtId="0" fontId="5" fillId="0" borderId="12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right" indent="1"/>
    </xf>
    <xf numFmtId="0" fontId="5" fillId="0" borderId="14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29" xfId="0" applyFont="1" applyFill="1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5" fillId="0" borderId="6" xfId="0" quotePrefix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5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4" fillId="0" borderId="14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11" fillId="0" borderId="32" xfId="0" applyFont="1" applyFill="1" applyBorder="1" applyAlignment="1">
      <alignment vertical="top"/>
    </xf>
    <xf numFmtId="0" fontId="11" fillId="0" borderId="33" xfId="0" applyFont="1" applyFill="1" applyBorder="1" applyAlignment="1">
      <alignment vertical="top"/>
    </xf>
    <xf numFmtId="0" fontId="11" fillId="0" borderId="34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center"/>
    </xf>
    <xf numFmtId="0" fontId="11" fillId="0" borderId="5" xfId="0" applyFont="1" applyFill="1" applyBorder="1" applyAlignment="1">
      <alignment vertical="top"/>
    </xf>
    <xf numFmtId="0" fontId="12" fillId="0" borderId="20" xfId="1" applyFont="1" applyFill="1" applyBorder="1" applyAlignment="1">
      <alignment horizontal="right" vertical="top" wrapText="1"/>
    </xf>
    <xf numFmtId="0" fontId="5" fillId="0" borderId="10" xfId="1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4" fillId="0" borderId="1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/>
    <xf numFmtId="0" fontId="5" fillId="0" borderId="9" xfId="0" quotePrefix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right"/>
    </xf>
    <xf numFmtId="0" fontId="5" fillId="0" borderId="44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left" vertical="top" wrapText="1"/>
    </xf>
    <xf numFmtId="0" fontId="12" fillId="0" borderId="48" xfId="1" applyFont="1" applyFill="1" applyBorder="1" applyAlignment="1">
      <alignment horizontal="right" vertical="top" wrapText="1"/>
    </xf>
    <xf numFmtId="0" fontId="5" fillId="0" borderId="39" xfId="0" applyFont="1" applyFill="1" applyBorder="1" applyAlignment="1">
      <alignment vertical="top"/>
    </xf>
    <xf numFmtId="0" fontId="5" fillId="0" borderId="38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4" fillId="0" borderId="31" xfId="0" applyFont="1" applyFill="1" applyBorder="1" applyAlignment="1">
      <alignment vertical="center"/>
    </xf>
    <xf numFmtId="0" fontId="11" fillId="0" borderId="49" xfId="0" applyFont="1" applyFill="1" applyBorder="1" applyAlignment="1">
      <alignment vertical="top"/>
    </xf>
    <xf numFmtId="0" fontId="14" fillId="0" borderId="22" xfId="0" applyFont="1" applyFill="1" applyBorder="1" applyAlignment="1">
      <alignment horizontal="left" vertical="center" indent="1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top"/>
    </xf>
    <xf numFmtId="0" fontId="11" fillId="0" borderId="27" xfId="0" applyFont="1" applyFill="1" applyBorder="1" applyAlignment="1">
      <alignment vertical="top"/>
    </xf>
    <xf numFmtId="0" fontId="4" fillId="0" borderId="3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wrapText="1"/>
    </xf>
    <xf numFmtId="0" fontId="5" fillId="0" borderId="11" xfId="0" quotePrefix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8" xfId="0" applyFont="1" applyFill="1" applyBorder="1"/>
    <xf numFmtId="0" fontId="5" fillId="0" borderId="9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3" borderId="5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vertical="top"/>
    </xf>
    <xf numFmtId="0" fontId="7" fillId="0" borderId="26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7" fillId="2" borderId="12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top"/>
    </xf>
    <xf numFmtId="0" fontId="12" fillId="0" borderId="5" xfId="1" applyFont="1" applyFill="1" applyBorder="1" applyAlignment="1">
      <alignment horizontal="right" vertical="top" wrapText="1"/>
    </xf>
    <xf numFmtId="0" fontId="11" fillId="0" borderId="10" xfId="0" applyFont="1" applyFill="1" applyBorder="1" applyAlignment="1">
      <alignment vertical="top"/>
    </xf>
    <xf numFmtId="0" fontId="15" fillId="8" borderId="15" xfId="0" applyFont="1" applyFill="1" applyBorder="1" applyAlignment="1">
      <alignment horizontal="left" vertical="center" indent="1"/>
    </xf>
    <xf numFmtId="0" fontId="3" fillId="8" borderId="16" xfId="0" applyFont="1" applyFill="1" applyBorder="1" applyAlignment="1">
      <alignment vertical="top"/>
    </xf>
    <xf numFmtId="0" fontId="0" fillId="8" borderId="16" xfId="0" applyFill="1" applyBorder="1" applyAlignment="1">
      <alignment horizontal="center" vertical="top"/>
    </xf>
    <xf numFmtId="0" fontId="0" fillId="8" borderId="16" xfId="0" applyFill="1" applyBorder="1" applyAlignment="1">
      <alignment vertical="top"/>
    </xf>
    <xf numFmtId="0" fontId="0" fillId="8" borderId="17" xfId="0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0" fontId="4" fillId="2" borderId="4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4" fillId="2" borderId="5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9" borderId="5" xfId="0" applyFont="1" applyFill="1" applyBorder="1" applyAlignment="1">
      <alignment horizontal="center" vertical="top"/>
    </xf>
    <xf numFmtId="0" fontId="6" fillId="9" borderId="5" xfId="0" applyFont="1" applyFill="1" applyBorder="1" applyAlignment="1">
      <alignment vertical="top" wrapText="1"/>
    </xf>
    <xf numFmtId="0" fontId="6" fillId="9" borderId="5" xfId="1" applyFont="1" applyFill="1" applyBorder="1" applyAlignment="1">
      <alignment vertical="top" wrapText="1"/>
    </xf>
    <xf numFmtId="0" fontId="6" fillId="9" borderId="10" xfId="1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right" vertical="top"/>
    </xf>
    <xf numFmtId="0" fontId="4" fillId="0" borderId="37" xfId="0" applyFont="1" applyFill="1" applyBorder="1" applyAlignment="1">
      <alignment horizontal="right" vertical="top"/>
    </xf>
    <xf numFmtId="0" fontId="7" fillId="0" borderId="19" xfId="1" applyFont="1" applyFill="1" applyBorder="1" applyAlignment="1">
      <alignment horizontal="right" vertical="top" wrapText="1"/>
    </xf>
    <xf numFmtId="0" fontId="7" fillId="0" borderId="13" xfId="1" applyFont="1" applyFill="1" applyBorder="1" applyAlignment="1">
      <alignment horizontal="right" vertical="top" wrapText="1"/>
    </xf>
    <xf numFmtId="0" fontId="7" fillId="0" borderId="33" xfId="1" applyFont="1" applyFill="1" applyBorder="1" applyAlignment="1">
      <alignment horizontal="right" vertical="top" wrapText="1"/>
    </xf>
    <xf numFmtId="0" fontId="7" fillId="0" borderId="38" xfId="1" applyFont="1" applyFill="1" applyBorder="1" applyAlignment="1">
      <alignment horizontal="right" vertical="top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35" xfId="0" quotePrefix="1" applyFont="1" applyFill="1" applyBorder="1" applyAlignment="1">
      <alignment horizontal="center"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top"/>
    </xf>
    <xf numFmtId="0" fontId="7" fillId="0" borderId="42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right" indent="1"/>
    </xf>
    <xf numFmtId="0" fontId="3" fillId="8" borderId="25" xfId="0" applyFont="1" applyFill="1" applyBorder="1" applyAlignment="1">
      <alignment horizontal="left" vertical="center" indent="1"/>
    </xf>
    <xf numFmtId="0" fontId="3" fillId="8" borderId="19" xfId="0" applyFont="1" applyFill="1" applyBorder="1" applyAlignment="1">
      <alignment horizontal="left" vertical="center" indent="1"/>
    </xf>
    <xf numFmtId="0" fontId="3" fillId="8" borderId="26" xfId="0" applyFont="1" applyFill="1" applyBorder="1" applyAlignment="1">
      <alignment horizontal="left" vertical="center" indent="1"/>
    </xf>
    <xf numFmtId="0" fontId="4" fillId="5" borderId="41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indent="1"/>
    </xf>
    <xf numFmtId="0" fontId="4" fillId="2" borderId="23" xfId="0" applyFont="1" applyFill="1" applyBorder="1" applyAlignment="1">
      <alignment horizontal="left" vertical="center" indent="1"/>
    </xf>
    <xf numFmtId="0" fontId="4" fillId="2" borderId="24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/>
    </xf>
    <xf numFmtId="0" fontId="5" fillId="0" borderId="44" xfId="0" applyFont="1" applyFill="1" applyBorder="1" applyAlignment="1">
      <alignment horizontal="left" vertical="top"/>
    </xf>
    <xf numFmtId="0" fontId="5" fillId="0" borderId="46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/>
    </xf>
    <xf numFmtId="0" fontId="5" fillId="0" borderId="47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top"/>
    </xf>
    <xf numFmtId="0" fontId="7" fillId="2" borderId="19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0" borderId="22" xfId="0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 wrapText="1"/>
    </xf>
    <xf numFmtId="0" fontId="5" fillId="0" borderId="47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left" vertical="center" indent="1"/>
    </xf>
    <xf numFmtId="0" fontId="4" fillId="2" borderId="19" xfId="0" applyFont="1" applyFill="1" applyBorder="1" applyAlignment="1">
      <alignment horizontal="left" vertical="center" indent="1"/>
    </xf>
    <xf numFmtId="0" fontId="4" fillId="2" borderId="26" xfId="0" applyFont="1" applyFill="1" applyBorder="1" applyAlignment="1">
      <alignment horizontal="left" vertical="center" indent="1"/>
    </xf>
    <xf numFmtId="0" fontId="5" fillId="10" borderId="0" xfId="0" applyFont="1" applyFill="1"/>
    <xf numFmtId="0" fontId="5" fillId="11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F8A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B145"/>
  <sheetViews>
    <sheetView topLeftCell="A25" zoomScale="78" workbookViewId="0">
      <selection activeCell="G64" sqref="G64"/>
    </sheetView>
  </sheetViews>
  <sheetFormatPr defaultRowHeight="14.5" x14ac:dyDescent="0.35"/>
  <cols>
    <col min="1" max="2" width="8.7265625" style="61"/>
    <col min="3" max="3" width="17.1796875" style="72" customWidth="1"/>
    <col min="4" max="4" width="35.36328125" style="61" bestFit="1" customWidth="1"/>
    <col min="5" max="5" width="32.81640625" style="61" customWidth="1"/>
    <col min="6" max="6" width="8.7265625" style="61"/>
    <col min="7" max="9" width="8.7265625" style="61" customWidth="1"/>
    <col min="10" max="17" width="5.6328125" style="61" customWidth="1"/>
    <col min="18" max="18" width="16.6328125" style="61" customWidth="1"/>
    <col min="19" max="16384" width="8.7265625" style="61"/>
  </cols>
  <sheetData>
    <row r="1" spans="2:28" ht="20" x14ac:dyDescent="0.4">
      <c r="B1" s="232" t="s">
        <v>562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2:28" ht="20" x14ac:dyDescent="0.4">
      <c r="B2" s="232" t="s">
        <v>563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2:28" ht="20" x14ac:dyDescent="0.4">
      <c r="B3" s="232" t="s">
        <v>571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2:28" ht="15" x14ac:dyDescent="0.3">
      <c r="B4" s="2"/>
    </row>
    <row r="5" spans="2:28" ht="22.5" customHeight="1" thickBot="1" x14ac:dyDescent="0.4">
      <c r="B5" s="64" t="s">
        <v>283</v>
      </c>
    </row>
    <row r="6" spans="2:28" ht="29" customHeight="1" x14ac:dyDescent="0.35">
      <c r="B6" s="228" t="s">
        <v>0</v>
      </c>
      <c r="C6" s="228" t="s">
        <v>254</v>
      </c>
      <c r="D6" s="230" t="s">
        <v>255</v>
      </c>
      <c r="E6" s="230" t="s">
        <v>87</v>
      </c>
      <c r="F6" s="230" t="s">
        <v>256</v>
      </c>
      <c r="G6" s="230" t="s">
        <v>1</v>
      </c>
      <c r="H6" s="230" t="s">
        <v>88</v>
      </c>
      <c r="I6" s="204"/>
      <c r="J6" s="235" t="s">
        <v>528</v>
      </c>
      <c r="K6" s="236"/>
      <c r="L6" s="236"/>
      <c r="M6" s="236"/>
      <c r="N6" s="236"/>
      <c r="O6" s="236"/>
      <c r="P6" s="236"/>
      <c r="Q6" s="237"/>
      <c r="R6" s="233" t="s">
        <v>268</v>
      </c>
      <c r="U6" s="93"/>
      <c r="V6" s="93"/>
      <c r="W6" s="93" t="s">
        <v>256</v>
      </c>
      <c r="X6" s="93"/>
      <c r="Y6" s="93" t="s">
        <v>449</v>
      </c>
      <c r="Z6" s="93" t="s">
        <v>450</v>
      </c>
      <c r="AA6" s="93" t="s">
        <v>451</v>
      </c>
      <c r="AB6" s="93" t="s">
        <v>452</v>
      </c>
    </row>
    <row r="7" spans="2:28" ht="15" x14ac:dyDescent="0.35">
      <c r="B7" s="229"/>
      <c r="C7" s="229"/>
      <c r="D7" s="231"/>
      <c r="E7" s="231"/>
      <c r="F7" s="231"/>
      <c r="G7" s="231"/>
      <c r="H7" s="231"/>
      <c r="I7" s="199"/>
      <c r="J7" s="137">
        <v>1</v>
      </c>
      <c r="K7" s="137">
        <v>2</v>
      </c>
      <c r="L7" s="137">
        <v>3</v>
      </c>
      <c r="M7" s="137">
        <v>4</v>
      </c>
      <c r="N7" s="137">
        <v>5</v>
      </c>
      <c r="O7" s="137">
        <v>6</v>
      </c>
      <c r="P7" s="137">
        <v>7</v>
      </c>
      <c r="Q7" s="137">
        <v>8</v>
      </c>
      <c r="R7" s="234"/>
      <c r="U7" s="93" t="s">
        <v>304</v>
      </c>
      <c r="V7" s="93">
        <v>1</v>
      </c>
      <c r="W7" s="93">
        <v>21</v>
      </c>
      <c r="X7" s="93"/>
      <c r="Y7" s="93">
        <v>21</v>
      </c>
      <c r="Z7" s="94"/>
      <c r="AA7" s="94"/>
      <c r="AB7" s="93">
        <v>21</v>
      </c>
    </row>
    <row r="8" spans="2:28" ht="15.5" x14ac:dyDescent="0.35">
      <c r="B8" s="58">
        <v>1</v>
      </c>
      <c r="C8" s="225" t="s">
        <v>328</v>
      </c>
      <c r="D8" s="10" t="s">
        <v>89</v>
      </c>
      <c r="E8" s="10" t="s">
        <v>573</v>
      </c>
      <c r="F8" s="238">
        <v>3</v>
      </c>
      <c r="G8" s="238">
        <v>3</v>
      </c>
      <c r="H8" s="238" t="s">
        <v>90</v>
      </c>
      <c r="I8" s="211">
        <v>1</v>
      </c>
      <c r="J8" s="238" t="s">
        <v>453</v>
      </c>
      <c r="K8" s="250"/>
      <c r="L8" s="250"/>
      <c r="M8" s="250"/>
      <c r="N8" s="250"/>
      <c r="O8" s="250"/>
      <c r="P8" s="250"/>
      <c r="Q8" s="250"/>
      <c r="R8" s="247" t="s">
        <v>91</v>
      </c>
      <c r="U8" s="93" t="s">
        <v>304</v>
      </c>
      <c r="V8" s="93">
        <v>2</v>
      </c>
      <c r="W8" s="93">
        <v>22</v>
      </c>
      <c r="X8" s="93"/>
      <c r="Y8" s="93">
        <v>22</v>
      </c>
      <c r="Z8" s="94"/>
      <c r="AA8" s="94"/>
      <c r="AB8" s="93">
        <v>22</v>
      </c>
    </row>
    <row r="9" spans="2:28" ht="15.5" x14ac:dyDescent="0.35">
      <c r="B9" s="58"/>
      <c r="C9" s="225" t="s">
        <v>329</v>
      </c>
      <c r="D9" s="10" t="s">
        <v>92</v>
      </c>
      <c r="E9" s="10" t="s">
        <v>574</v>
      </c>
      <c r="F9" s="239"/>
      <c r="G9" s="239"/>
      <c r="H9" s="239"/>
      <c r="I9" s="212">
        <v>1</v>
      </c>
      <c r="J9" s="239"/>
      <c r="K9" s="251"/>
      <c r="L9" s="251"/>
      <c r="M9" s="251"/>
      <c r="N9" s="251"/>
      <c r="O9" s="251"/>
      <c r="P9" s="251"/>
      <c r="Q9" s="251"/>
      <c r="R9" s="248"/>
      <c r="U9" s="93" t="s">
        <v>304</v>
      </c>
      <c r="V9" s="93">
        <v>3</v>
      </c>
      <c r="W9" s="93">
        <v>20</v>
      </c>
      <c r="X9" s="93"/>
      <c r="Y9" s="93">
        <v>20</v>
      </c>
      <c r="Z9" s="94"/>
      <c r="AA9" s="94"/>
      <c r="AB9" s="93">
        <v>20</v>
      </c>
    </row>
    <row r="10" spans="2:28" ht="15.5" x14ac:dyDescent="0.35">
      <c r="B10" s="58"/>
      <c r="C10" s="225" t="s">
        <v>330</v>
      </c>
      <c r="D10" s="10" t="s">
        <v>93</v>
      </c>
      <c r="E10" s="10" t="s">
        <v>576</v>
      </c>
      <c r="F10" s="239"/>
      <c r="G10" s="239"/>
      <c r="H10" s="239"/>
      <c r="I10" s="212">
        <v>1</v>
      </c>
      <c r="J10" s="239"/>
      <c r="K10" s="251"/>
      <c r="L10" s="251"/>
      <c r="M10" s="251"/>
      <c r="N10" s="251"/>
      <c r="O10" s="251"/>
      <c r="P10" s="251"/>
      <c r="Q10" s="251"/>
      <c r="R10" s="248"/>
      <c r="U10" s="93" t="s">
        <v>304</v>
      </c>
      <c r="V10" s="93">
        <v>4</v>
      </c>
      <c r="W10" s="93">
        <v>20</v>
      </c>
      <c r="X10" s="93">
        <v>83</v>
      </c>
      <c r="Y10" s="93">
        <v>20</v>
      </c>
      <c r="Z10" s="94"/>
      <c r="AA10" s="94"/>
      <c r="AB10" s="93">
        <v>20</v>
      </c>
    </row>
    <row r="11" spans="2:28" ht="15.5" x14ac:dyDescent="0.35">
      <c r="B11" s="58"/>
      <c r="C11" s="225" t="s">
        <v>331</v>
      </c>
      <c r="D11" s="10" t="s">
        <v>94</v>
      </c>
      <c r="E11" s="10" t="s">
        <v>575</v>
      </c>
      <c r="F11" s="239"/>
      <c r="G11" s="239"/>
      <c r="H11" s="239"/>
      <c r="I11" s="212">
        <v>1</v>
      </c>
      <c r="J11" s="239"/>
      <c r="K11" s="251"/>
      <c r="L11" s="251"/>
      <c r="M11" s="251"/>
      <c r="N11" s="251"/>
      <c r="O11" s="251"/>
      <c r="P11" s="251"/>
      <c r="Q11" s="251"/>
      <c r="R11" s="248"/>
      <c r="U11" s="93" t="s">
        <v>304</v>
      </c>
      <c r="V11" s="93">
        <v>5</v>
      </c>
      <c r="W11" s="93">
        <v>20</v>
      </c>
      <c r="X11" s="93"/>
      <c r="Y11" s="93">
        <v>5</v>
      </c>
      <c r="Z11" s="96">
        <v>8</v>
      </c>
      <c r="AA11" s="93">
        <v>7</v>
      </c>
      <c r="AB11" s="93">
        <v>20</v>
      </c>
    </row>
    <row r="12" spans="2:28" ht="15.5" x14ac:dyDescent="0.35">
      <c r="B12" s="58"/>
      <c r="C12" s="225" t="s">
        <v>332</v>
      </c>
      <c r="D12" s="10" t="s">
        <v>95</v>
      </c>
      <c r="E12" s="10" t="s">
        <v>577</v>
      </c>
      <c r="F12" s="239"/>
      <c r="G12" s="239"/>
      <c r="H12" s="239"/>
      <c r="I12" s="212">
        <v>1</v>
      </c>
      <c r="J12" s="239"/>
      <c r="K12" s="251"/>
      <c r="L12" s="251"/>
      <c r="M12" s="251"/>
      <c r="N12" s="251"/>
      <c r="O12" s="251"/>
      <c r="P12" s="251"/>
      <c r="Q12" s="251"/>
      <c r="R12" s="248"/>
      <c r="U12" s="93" t="s">
        <v>304</v>
      </c>
      <c r="V12" s="93">
        <v>6</v>
      </c>
      <c r="W12" s="93">
        <v>20</v>
      </c>
      <c r="X12" s="93"/>
      <c r="Y12" s="93">
        <v>6</v>
      </c>
      <c r="Z12" s="96">
        <v>8</v>
      </c>
      <c r="AA12" s="93">
        <v>6</v>
      </c>
      <c r="AB12" s="93">
        <v>20</v>
      </c>
    </row>
    <row r="13" spans="2:28" ht="15.5" x14ac:dyDescent="0.35">
      <c r="B13" s="58"/>
      <c r="C13" s="225" t="s">
        <v>333</v>
      </c>
      <c r="D13" s="10" t="s">
        <v>96</v>
      </c>
      <c r="E13" s="10" t="s">
        <v>579</v>
      </c>
      <c r="F13" s="239"/>
      <c r="G13" s="239"/>
      <c r="H13" s="239"/>
      <c r="I13" s="212">
        <v>1</v>
      </c>
      <c r="J13" s="239"/>
      <c r="K13" s="251"/>
      <c r="L13" s="251"/>
      <c r="M13" s="251"/>
      <c r="N13" s="251"/>
      <c r="O13" s="251"/>
      <c r="P13" s="251"/>
      <c r="Q13" s="251"/>
      <c r="R13" s="248"/>
      <c r="U13" s="93" t="s">
        <v>304</v>
      </c>
      <c r="V13" s="93">
        <v>7</v>
      </c>
      <c r="W13" s="93">
        <v>19</v>
      </c>
      <c r="X13" s="93"/>
      <c r="Y13" s="93">
        <v>12</v>
      </c>
      <c r="Z13" s="96">
        <v>5</v>
      </c>
      <c r="AA13" s="93">
        <v>2</v>
      </c>
      <c r="AB13" s="93">
        <v>19</v>
      </c>
    </row>
    <row r="14" spans="2:28" ht="15.5" x14ac:dyDescent="0.35">
      <c r="B14" s="58"/>
      <c r="C14" s="225" t="s">
        <v>532</v>
      </c>
      <c r="D14" s="10" t="s">
        <v>533</v>
      </c>
      <c r="E14" s="10" t="s">
        <v>578</v>
      </c>
      <c r="F14" s="240"/>
      <c r="G14" s="240"/>
      <c r="H14" s="240"/>
      <c r="I14" s="213">
        <v>1</v>
      </c>
      <c r="J14" s="240"/>
      <c r="K14" s="252"/>
      <c r="L14" s="252"/>
      <c r="M14" s="252"/>
      <c r="N14" s="252"/>
      <c r="O14" s="252"/>
      <c r="P14" s="252"/>
      <c r="Q14" s="252"/>
      <c r="R14" s="249"/>
      <c r="U14" s="93"/>
      <c r="V14" s="93"/>
      <c r="W14" s="93"/>
      <c r="X14" s="93"/>
      <c r="Y14" s="93"/>
      <c r="Z14" s="96"/>
      <c r="AA14" s="93"/>
      <c r="AB14" s="93"/>
    </row>
    <row r="15" spans="2:28" ht="15.5" x14ac:dyDescent="0.35">
      <c r="B15" s="58">
        <v>2</v>
      </c>
      <c r="C15" s="225" t="s">
        <v>334</v>
      </c>
      <c r="D15" s="10" t="s">
        <v>97</v>
      </c>
      <c r="E15" s="10" t="s">
        <v>98</v>
      </c>
      <c r="F15" s="219">
        <v>2</v>
      </c>
      <c r="G15" s="219">
        <v>2</v>
      </c>
      <c r="H15" s="219" t="s">
        <v>90</v>
      </c>
      <c r="I15" s="29">
        <v>2</v>
      </c>
      <c r="J15" s="29"/>
      <c r="K15" s="29" t="s">
        <v>453</v>
      </c>
      <c r="L15" s="29"/>
      <c r="M15" s="29"/>
      <c r="N15" s="29"/>
      <c r="O15" s="29"/>
      <c r="P15" s="29"/>
      <c r="Q15" s="29"/>
      <c r="R15" s="62" t="s">
        <v>91</v>
      </c>
      <c r="U15" s="93" t="s">
        <v>304</v>
      </c>
      <c r="V15" s="93">
        <v>8</v>
      </c>
      <c r="W15" s="93">
        <v>4</v>
      </c>
      <c r="X15" s="93"/>
      <c r="Y15" s="93">
        <v>4</v>
      </c>
      <c r="Z15" s="96">
        <v>0</v>
      </c>
      <c r="AA15" s="93">
        <v>0</v>
      </c>
      <c r="AB15" s="93">
        <v>4</v>
      </c>
    </row>
    <row r="16" spans="2:28" ht="15.5" x14ac:dyDescent="0.35">
      <c r="B16" s="58">
        <v>3</v>
      </c>
      <c r="C16" s="225" t="s">
        <v>335</v>
      </c>
      <c r="D16" s="10" t="s">
        <v>85</v>
      </c>
      <c r="E16" s="10" t="s">
        <v>582</v>
      </c>
      <c r="F16" s="219">
        <v>2</v>
      </c>
      <c r="G16" s="219">
        <v>2</v>
      </c>
      <c r="H16" s="219" t="s">
        <v>90</v>
      </c>
      <c r="I16" s="29">
        <v>4</v>
      </c>
      <c r="J16" s="29"/>
      <c r="K16" s="29"/>
      <c r="L16" s="29"/>
      <c r="M16" s="29" t="s">
        <v>453</v>
      </c>
      <c r="N16" s="29"/>
      <c r="O16" s="29"/>
      <c r="P16" s="29"/>
      <c r="Q16" s="29"/>
      <c r="R16" s="20" t="s">
        <v>334</v>
      </c>
      <c r="U16" s="93"/>
      <c r="V16" s="93"/>
      <c r="W16" s="95">
        <v>146</v>
      </c>
      <c r="X16" s="93"/>
      <c r="Y16" s="93"/>
      <c r="Z16" s="93"/>
      <c r="AA16" s="93"/>
      <c r="AB16" s="95">
        <v>146</v>
      </c>
    </row>
    <row r="17" spans="2:18" ht="15.5" x14ac:dyDescent="0.35">
      <c r="B17" s="58">
        <v>4</v>
      </c>
      <c r="C17" s="225" t="s">
        <v>336</v>
      </c>
      <c r="D17" s="10" t="s">
        <v>581</v>
      </c>
      <c r="E17" s="10" t="s">
        <v>580</v>
      </c>
      <c r="F17" s="219">
        <v>2</v>
      </c>
      <c r="G17" s="219">
        <v>2</v>
      </c>
      <c r="H17" s="219" t="s">
        <v>90</v>
      </c>
      <c r="I17" s="29">
        <v>3</v>
      </c>
      <c r="J17" s="29"/>
      <c r="K17" s="29"/>
      <c r="L17" s="29" t="s">
        <v>453</v>
      </c>
      <c r="M17" s="29"/>
      <c r="N17" s="29"/>
      <c r="O17" s="29"/>
      <c r="P17" s="29"/>
      <c r="Q17" s="29"/>
      <c r="R17" s="62" t="s">
        <v>91</v>
      </c>
    </row>
    <row r="18" spans="2:18" ht="15.5" x14ac:dyDescent="0.35">
      <c r="B18" s="58">
        <v>5</v>
      </c>
      <c r="C18" s="225" t="s">
        <v>337</v>
      </c>
      <c r="D18" s="10" t="s">
        <v>100</v>
      </c>
      <c r="E18" s="10" t="s">
        <v>101</v>
      </c>
      <c r="F18" s="219">
        <v>3</v>
      </c>
      <c r="G18" s="219">
        <v>3</v>
      </c>
      <c r="H18" s="219" t="s">
        <v>90</v>
      </c>
      <c r="I18" s="29">
        <v>6</v>
      </c>
      <c r="J18" s="29"/>
      <c r="K18" s="29"/>
      <c r="L18" s="29"/>
      <c r="M18" s="29"/>
      <c r="N18" s="29"/>
      <c r="O18" s="29" t="s">
        <v>453</v>
      </c>
      <c r="P18" s="29"/>
      <c r="Q18" s="29"/>
      <c r="R18" s="20"/>
    </row>
    <row r="19" spans="2:18" ht="16" thickBot="1" x14ac:dyDescent="0.4">
      <c r="B19" s="80"/>
      <c r="C19" s="81"/>
      <c r="D19" s="81"/>
      <c r="E19" s="73" t="s">
        <v>280</v>
      </c>
      <c r="F19" s="68">
        <f>SUM(F8:F18)</f>
        <v>12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</row>
    <row r="20" spans="2:18" ht="47.5" customHeight="1" x14ac:dyDescent="0.35">
      <c r="B20" s="141" t="s">
        <v>282</v>
      </c>
      <c r="D20" s="72"/>
      <c r="E20" s="72"/>
      <c r="F20" s="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142"/>
    </row>
    <row r="21" spans="2:18" ht="21" customHeight="1" x14ac:dyDescent="0.35">
      <c r="B21" s="84" t="s">
        <v>102</v>
      </c>
      <c r="C21" s="65"/>
      <c r="D21" s="66"/>
      <c r="E21" s="66"/>
      <c r="F21" s="65"/>
      <c r="G21" s="67"/>
      <c r="H21" s="66"/>
      <c r="I21" s="91"/>
      <c r="J21" s="91"/>
      <c r="K21" s="91"/>
      <c r="L21" s="91"/>
      <c r="M21" s="91"/>
      <c r="N21" s="91"/>
      <c r="O21" s="91"/>
      <c r="P21" s="91"/>
      <c r="Q21" s="91"/>
      <c r="R21" s="63"/>
    </row>
    <row r="22" spans="2:18" ht="31" x14ac:dyDescent="0.35">
      <c r="B22" s="58">
        <v>1</v>
      </c>
      <c r="C22" s="225" t="s">
        <v>338</v>
      </c>
      <c r="D22" s="16" t="s">
        <v>279</v>
      </c>
      <c r="E22" s="220" t="s">
        <v>583</v>
      </c>
      <c r="F22" s="219">
        <v>2</v>
      </c>
      <c r="G22" s="219">
        <v>2</v>
      </c>
      <c r="H22" s="219" t="s">
        <v>90</v>
      </c>
      <c r="I22" s="29">
        <v>2</v>
      </c>
      <c r="J22" s="29"/>
      <c r="K22" s="29" t="s">
        <v>453</v>
      </c>
      <c r="L22" s="29"/>
      <c r="M22" s="29"/>
      <c r="N22" s="29"/>
      <c r="O22" s="29"/>
      <c r="P22" s="29"/>
      <c r="Q22" s="29"/>
      <c r="R22" s="62" t="s">
        <v>91</v>
      </c>
    </row>
    <row r="23" spans="2:18" ht="15.5" x14ac:dyDescent="0.35">
      <c r="B23" s="58">
        <v>2</v>
      </c>
      <c r="C23" s="225" t="s">
        <v>339</v>
      </c>
      <c r="D23" s="16" t="s">
        <v>104</v>
      </c>
      <c r="E23" s="220" t="s">
        <v>584</v>
      </c>
      <c r="F23" s="219">
        <v>3</v>
      </c>
      <c r="G23" s="219">
        <v>3</v>
      </c>
      <c r="H23" s="219" t="s">
        <v>90</v>
      </c>
      <c r="I23" s="29">
        <v>1</v>
      </c>
      <c r="J23" s="29" t="s">
        <v>453</v>
      </c>
      <c r="K23" s="29"/>
      <c r="L23" s="29"/>
      <c r="M23" s="29"/>
      <c r="N23" s="29"/>
      <c r="O23" s="29"/>
      <c r="P23" s="29"/>
      <c r="Q23" s="29"/>
      <c r="R23" s="62" t="s">
        <v>91</v>
      </c>
    </row>
    <row r="24" spans="2:18" ht="15.5" x14ac:dyDescent="0.35">
      <c r="B24" s="58">
        <v>3</v>
      </c>
      <c r="C24" s="225" t="s">
        <v>340</v>
      </c>
      <c r="D24" s="16" t="s">
        <v>84</v>
      </c>
      <c r="E24" s="220" t="s">
        <v>585</v>
      </c>
      <c r="F24" s="219">
        <v>3</v>
      </c>
      <c r="G24" s="219">
        <v>3</v>
      </c>
      <c r="H24" s="219" t="s">
        <v>90</v>
      </c>
      <c r="I24" s="219">
        <v>3</v>
      </c>
      <c r="J24" s="219"/>
      <c r="K24" s="219"/>
      <c r="L24" s="219" t="s">
        <v>453</v>
      </c>
      <c r="M24" s="219"/>
      <c r="N24" s="219"/>
      <c r="O24" s="219"/>
      <c r="P24" s="219"/>
      <c r="Q24" s="219"/>
      <c r="R24" s="217" t="s">
        <v>339</v>
      </c>
    </row>
    <row r="25" spans="2:18" ht="31" x14ac:dyDescent="0.35">
      <c r="B25" s="58">
        <v>4</v>
      </c>
      <c r="C25" s="225" t="s">
        <v>343</v>
      </c>
      <c r="D25" s="22" t="s">
        <v>593</v>
      </c>
      <c r="E25" s="22" t="s">
        <v>594</v>
      </c>
      <c r="F25" s="219">
        <v>2</v>
      </c>
      <c r="G25" s="219">
        <v>2</v>
      </c>
      <c r="H25" s="219" t="s">
        <v>90</v>
      </c>
      <c r="I25" s="29">
        <v>2</v>
      </c>
      <c r="J25" s="29"/>
      <c r="K25" s="29" t="s">
        <v>453</v>
      </c>
      <c r="L25" s="29"/>
      <c r="M25" s="29"/>
      <c r="N25" s="29"/>
      <c r="O25" s="29"/>
      <c r="P25" s="29"/>
      <c r="Q25" s="29"/>
      <c r="R25" s="62" t="s">
        <v>91</v>
      </c>
    </row>
    <row r="26" spans="2:18" ht="31" x14ac:dyDescent="0.35">
      <c r="B26" s="58">
        <v>5</v>
      </c>
      <c r="C26" s="225" t="s">
        <v>359</v>
      </c>
      <c r="D26" s="220" t="s">
        <v>425</v>
      </c>
      <c r="E26" s="220" t="s">
        <v>428</v>
      </c>
      <c r="F26" s="219">
        <v>2</v>
      </c>
      <c r="G26" s="219">
        <v>2</v>
      </c>
      <c r="H26" s="219" t="s">
        <v>90</v>
      </c>
      <c r="I26" s="29">
        <v>3</v>
      </c>
      <c r="J26" s="29"/>
      <c r="K26" s="29"/>
      <c r="L26" s="29" t="s">
        <v>453</v>
      </c>
      <c r="M26" s="29"/>
      <c r="N26" s="29"/>
      <c r="O26" s="29"/>
      <c r="P26" s="29"/>
      <c r="Q26" s="29"/>
      <c r="R26" s="20" t="s">
        <v>431</v>
      </c>
    </row>
    <row r="27" spans="2:18" ht="31" x14ac:dyDescent="0.35">
      <c r="B27" s="58">
        <v>6</v>
      </c>
      <c r="C27" s="225" t="s">
        <v>360</v>
      </c>
      <c r="D27" s="23" t="s">
        <v>424</v>
      </c>
      <c r="E27" s="216" t="s">
        <v>429</v>
      </c>
      <c r="F27" s="214">
        <v>2</v>
      </c>
      <c r="G27" s="214">
        <v>2</v>
      </c>
      <c r="H27" s="214" t="s">
        <v>90</v>
      </c>
      <c r="I27" s="125">
        <v>3</v>
      </c>
      <c r="J27" s="125"/>
      <c r="K27" s="125"/>
      <c r="L27" s="125" t="s">
        <v>453</v>
      </c>
      <c r="M27" s="125"/>
      <c r="N27" s="125"/>
      <c r="O27" s="125"/>
      <c r="P27" s="125"/>
      <c r="Q27" s="125"/>
      <c r="R27" s="20" t="s">
        <v>431</v>
      </c>
    </row>
    <row r="28" spans="2:18" ht="78" thickBot="1" x14ac:dyDescent="0.4">
      <c r="B28" s="105">
        <v>7</v>
      </c>
      <c r="C28" s="227" t="s">
        <v>345</v>
      </c>
      <c r="D28" s="40" t="s">
        <v>270</v>
      </c>
      <c r="E28" s="106" t="s">
        <v>586</v>
      </c>
      <c r="F28" s="68">
        <v>4</v>
      </c>
      <c r="G28" s="68">
        <v>288</v>
      </c>
      <c r="H28" s="68" t="s">
        <v>106</v>
      </c>
      <c r="I28" s="92">
        <v>7</v>
      </c>
      <c r="J28" s="92"/>
      <c r="K28" s="92"/>
      <c r="L28" s="92"/>
      <c r="M28" s="92"/>
      <c r="N28" s="92"/>
      <c r="O28" s="92"/>
      <c r="P28" s="92" t="s">
        <v>453</v>
      </c>
      <c r="Q28" s="92"/>
      <c r="R28" s="114" t="s">
        <v>432</v>
      </c>
    </row>
    <row r="29" spans="2:18" ht="40" customHeight="1" x14ac:dyDescent="0.35">
      <c r="B29" s="143" t="s">
        <v>108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5"/>
    </row>
    <row r="30" spans="2:18" ht="15.5" x14ac:dyDescent="0.35">
      <c r="B30" s="58">
        <v>1</v>
      </c>
      <c r="C30" s="225" t="s">
        <v>341</v>
      </c>
      <c r="D30" s="16" t="s">
        <v>426</v>
      </c>
      <c r="E30" s="16" t="s">
        <v>587</v>
      </c>
      <c r="F30" s="219">
        <v>2</v>
      </c>
      <c r="G30" s="219">
        <v>2</v>
      </c>
      <c r="H30" s="219" t="s">
        <v>90</v>
      </c>
      <c r="I30" s="29">
        <v>1</v>
      </c>
      <c r="J30" s="29" t="s">
        <v>453</v>
      </c>
      <c r="K30" s="29"/>
      <c r="L30" s="29"/>
      <c r="M30" s="29"/>
      <c r="N30" s="29"/>
      <c r="O30" s="29"/>
      <c r="P30" s="29"/>
      <c r="Q30" s="29"/>
      <c r="R30" s="62" t="s">
        <v>91</v>
      </c>
    </row>
    <row r="31" spans="2:18" ht="15.5" x14ac:dyDescent="0.35">
      <c r="B31" s="58">
        <v>2</v>
      </c>
      <c r="C31" s="225" t="s">
        <v>342</v>
      </c>
      <c r="D31" s="16" t="s">
        <v>592</v>
      </c>
      <c r="E31" s="16" t="s">
        <v>588</v>
      </c>
      <c r="F31" s="219">
        <v>2</v>
      </c>
      <c r="G31" s="219">
        <v>2</v>
      </c>
      <c r="H31" s="219" t="s">
        <v>90</v>
      </c>
      <c r="I31" s="29">
        <v>4</v>
      </c>
      <c r="J31" s="29"/>
      <c r="K31" s="29"/>
      <c r="L31" s="29"/>
      <c r="M31" s="29" t="s">
        <v>453</v>
      </c>
      <c r="N31" s="29"/>
      <c r="O31" s="29"/>
      <c r="P31" s="29"/>
      <c r="Q31" s="29"/>
      <c r="R31" s="20" t="s">
        <v>7</v>
      </c>
    </row>
    <row r="32" spans="2:18" ht="15.5" x14ac:dyDescent="0.35">
      <c r="B32" s="58">
        <v>3</v>
      </c>
      <c r="C32" s="225" t="s">
        <v>344</v>
      </c>
      <c r="D32" s="87" t="s">
        <v>249</v>
      </c>
      <c r="E32" s="87" t="s">
        <v>250</v>
      </c>
      <c r="F32" s="214">
        <v>2</v>
      </c>
      <c r="G32" s="214">
        <v>2</v>
      </c>
      <c r="H32" s="214" t="s">
        <v>90</v>
      </c>
      <c r="I32" s="125">
        <v>5</v>
      </c>
      <c r="J32" s="29"/>
      <c r="K32" s="29"/>
      <c r="L32" s="29"/>
      <c r="M32" s="29"/>
      <c r="N32" s="29" t="s">
        <v>453</v>
      </c>
      <c r="O32" s="29"/>
      <c r="P32" s="29"/>
      <c r="Q32" s="29"/>
      <c r="R32" s="20"/>
    </row>
    <row r="33" spans="2:18" ht="15.5" x14ac:dyDescent="0.35">
      <c r="B33" s="58">
        <v>4</v>
      </c>
      <c r="C33" s="225" t="s">
        <v>346</v>
      </c>
      <c r="D33" s="16" t="s">
        <v>128</v>
      </c>
      <c r="E33" s="16" t="s">
        <v>129</v>
      </c>
      <c r="F33" s="219">
        <v>2</v>
      </c>
      <c r="G33" s="219">
        <v>6</v>
      </c>
      <c r="H33" s="219" t="s">
        <v>8</v>
      </c>
      <c r="I33" s="29">
        <v>1</v>
      </c>
      <c r="J33" s="29" t="s">
        <v>453</v>
      </c>
      <c r="K33" s="29"/>
      <c r="L33" s="29"/>
      <c r="M33" s="29"/>
      <c r="N33" s="29"/>
      <c r="O33" s="29"/>
      <c r="P33" s="29"/>
      <c r="Q33" s="29"/>
      <c r="R33" s="62" t="s">
        <v>91</v>
      </c>
    </row>
    <row r="34" spans="2:18" ht="15.5" x14ac:dyDescent="0.35">
      <c r="B34" s="58">
        <v>5</v>
      </c>
      <c r="C34" s="225" t="s">
        <v>347</v>
      </c>
      <c r="D34" s="16" t="s">
        <v>291</v>
      </c>
      <c r="E34" s="16" t="s">
        <v>130</v>
      </c>
      <c r="F34" s="219">
        <v>2</v>
      </c>
      <c r="G34" s="219">
        <v>6</v>
      </c>
      <c r="H34" s="219" t="s">
        <v>112</v>
      </c>
      <c r="I34" s="29">
        <v>1</v>
      </c>
      <c r="J34" s="29" t="s">
        <v>453</v>
      </c>
      <c r="K34" s="29"/>
      <c r="L34" s="29"/>
      <c r="M34" s="29"/>
      <c r="N34" s="29"/>
      <c r="O34" s="29"/>
      <c r="P34" s="29"/>
      <c r="Q34" s="29"/>
      <c r="R34" s="62" t="s">
        <v>91</v>
      </c>
    </row>
    <row r="35" spans="2:18" ht="15.5" x14ac:dyDescent="0.35">
      <c r="B35" s="58">
        <v>6</v>
      </c>
      <c r="C35" s="225" t="s">
        <v>348</v>
      </c>
      <c r="D35" s="16" t="s">
        <v>292</v>
      </c>
      <c r="E35" s="16" t="s">
        <v>133</v>
      </c>
      <c r="F35" s="219">
        <v>2</v>
      </c>
      <c r="G35" s="219">
        <v>2</v>
      </c>
      <c r="H35" s="219" t="s">
        <v>90</v>
      </c>
      <c r="I35" s="29">
        <v>1</v>
      </c>
      <c r="J35" s="29" t="s">
        <v>453</v>
      </c>
      <c r="K35" s="29"/>
      <c r="L35" s="29"/>
      <c r="M35" s="29"/>
      <c r="N35" s="29"/>
      <c r="O35" s="29"/>
      <c r="P35" s="29"/>
      <c r="Q35" s="29"/>
      <c r="R35" s="62" t="s">
        <v>91</v>
      </c>
    </row>
    <row r="36" spans="2:18" ht="15.5" x14ac:dyDescent="0.35">
      <c r="B36" s="58">
        <v>7</v>
      </c>
      <c r="C36" s="225" t="s">
        <v>349</v>
      </c>
      <c r="D36" s="16" t="s">
        <v>139</v>
      </c>
      <c r="E36" s="16" t="s">
        <v>140</v>
      </c>
      <c r="F36" s="219">
        <v>3</v>
      </c>
      <c r="G36" s="219">
        <v>3</v>
      </c>
      <c r="H36" s="219" t="s">
        <v>90</v>
      </c>
      <c r="I36" s="29">
        <v>1</v>
      </c>
      <c r="J36" s="29" t="s">
        <v>453</v>
      </c>
      <c r="K36" s="29"/>
      <c r="L36" s="29"/>
      <c r="M36" s="29"/>
      <c r="N36" s="29"/>
      <c r="O36" s="29"/>
      <c r="P36" s="29"/>
      <c r="Q36" s="29"/>
      <c r="R36" s="62" t="s">
        <v>91</v>
      </c>
    </row>
    <row r="37" spans="2:18" ht="15.5" x14ac:dyDescent="0.35">
      <c r="B37" s="58">
        <v>8</v>
      </c>
      <c r="C37" s="225" t="s">
        <v>350</v>
      </c>
      <c r="D37" s="16" t="s">
        <v>145</v>
      </c>
      <c r="E37" s="16" t="s">
        <v>146</v>
      </c>
      <c r="F37" s="219">
        <v>2</v>
      </c>
      <c r="G37" s="219">
        <v>2</v>
      </c>
      <c r="H37" s="219" t="s">
        <v>90</v>
      </c>
      <c r="I37" s="29">
        <v>1</v>
      </c>
      <c r="J37" s="29" t="s">
        <v>453</v>
      </c>
      <c r="K37" s="29"/>
      <c r="L37" s="29"/>
      <c r="M37" s="29"/>
      <c r="N37" s="29"/>
      <c r="O37" s="29"/>
      <c r="P37" s="29"/>
      <c r="Q37" s="29"/>
      <c r="R37" s="62" t="s">
        <v>91</v>
      </c>
    </row>
    <row r="38" spans="2:18" ht="21" customHeight="1" x14ac:dyDescent="0.35">
      <c r="B38" s="58">
        <v>9</v>
      </c>
      <c r="C38" s="225" t="s">
        <v>351</v>
      </c>
      <c r="D38" s="16" t="s">
        <v>126</v>
      </c>
      <c r="E38" s="16" t="s">
        <v>127</v>
      </c>
      <c r="F38" s="219">
        <v>2</v>
      </c>
      <c r="G38" s="219">
        <v>4</v>
      </c>
      <c r="H38" s="219" t="s">
        <v>90</v>
      </c>
      <c r="I38" s="29">
        <v>1</v>
      </c>
      <c r="J38" s="29" t="s">
        <v>453</v>
      </c>
      <c r="K38" s="29"/>
      <c r="L38" s="29"/>
      <c r="M38" s="29"/>
      <c r="N38" s="29"/>
      <c r="O38" s="29"/>
      <c r="P38" s="29"/>
      <c r="Q38" s="29"/>
      <c r="R38" s="62" t="s">
        <v>91</v>
      </c>
    </row>
    <row r="39" spans="2:18" ht="31" x14ac:dyDescent="0.35">
      <c r="B39" s="58">
        <v>10</v>
      </c>
      <c r="C39" s="225" t="s">
        <v>352</v>
      </c>
      <c r="D39" s="16" t="s">
        <v>273</v>
      </c>
      <c r="E39" s="16" t="s">
        <v>274</v>
      </c>
      <c r="F39" s="219">
        <v>3</v>
      </c>
      <c r="G39" s="219">
        <v>6</v>
      </c>
      <c r="H39" s="219" t="s">
        <v>8</v>
      </c>
      <c r="I39" s="219">
        <v>2</v>
      </c>
      <c r="J39" s="219"/>
      <c r="K39" s="219" t="s">
        <v>453</v>
      </c>
      <c r="L39" s="219"/>
      <c r="M39" s="219"/>
      <c r="N39" s="219"/>
      <c r="O39" s="219"/>
      <c r="P39" s="219"/>
      <c r="Q39" s="219"/>
      <c r="R39" s="217" t="s">
        <v>348</v>
      </c>
    </row>
    <row r="40" spans="2:18" ht="31" x14ac:dyDescent="0.35">
      <c r="B40" s="58">
        <v>11</v>
      </c>
      <c r="C40" s="225" t="s">
        <v>353</v>
      </c>
      <c r="D40" s="16" t="s">
        <v>147</v>
      </c>
      <c r="E40" s="16" t="s">
        <v>148</v>
      </c>
      <c r="F40" s="219">
        <v>2</v>
      </c>
      <c r="G40" s="219">
        <v>2</v>
      </c>
      <c r="H40" s="219" t="s">
        <v>90</v>
      </c>
      <c r="I40" s="29">
        <v>2</v>
      </c>
      <c r="J40" s="29"/>
      <c r="K40" s="29" t="s">
        <v>453</v>
      </c>
      <c r="L40" s="29"/>
      <c r="M40" s="29"/>
      <c r="N40" s="29"/>
      <c r="O40" s="29"/>
      <c r="P40" s="29"/>
      <c r="Q40" s="29"/>
      <c r="R40" s="20" t="s">
        <v>433</v>
      </c>
    </row>
    <row r="41" spans="2:18" ht="15.5" x14ac:dyDescent="0.35">
      <c r="B41" s="58">
        <v>12</v>
      </c>
      <c r="C41" s="225" t="s">
        <v>354</v>
      </c>
      <c r="D41" s="16" t="s">
        <v>141</v>
      </c>
      <c r="E41" s="16" t="s">
        <v>142</v>
      </c>
      <c r="F41" s="219">
        <v>2</v>
      </c>
      <c r="G41" s="219">
        <v>2</v>
      </c>
      <c r="H41" s="219" t="s">
        <v>90</v>
      </c>
      <c r="I41" s="29">
        <v>2</v>
      </c>
      <c r="J41" s="29"/>
      <c r="K41" s="29" t="s">
        <v>453</v>
      </c>
      <c r="L41" s="29"/>
      <c r="M41" s="29"/>
      <c r="N41" s="29"/>
      <c r="O41" s="29"/>
      <c r="P41" s="29"/>
      <c r="Q41" s="29"/>
      <c r="R41" s="20" t="s">
        <v>349</v>
      </c>
    </row>
    <row r="42" spans="2:18" ht="46.5" x14ac:dyDescent="0.35">
      <c r="B42" s="58">
        <v>13</v>
      </c>
      <c r="C42" s="225" t="s">
        <v>355</v>
      </c>
      <c r="D42" s="220" t="s">
        <v>293</v>
      </c>
      <c r="E42" s="220" t="s">
        <v>294</v>
      </c>
      <c r="F42" s="219">
        <v>2</v>
      </c>
      <c r="G42" s="219">
        <v>2</v>
      </c>
      <c r="H42" s="219" t="s">
        <v>90</v>
      </c>
      <c r="I42" s="29">
        <v>2</v>
      </c>
      <c r="J42" s="29"/>
      <c r="K42" s="29" t="s">
        <v>453</v>
      </c>
      <c r="L42" s="29"/>
      <c r="M42" s="29"/>
      <c r="N42" s="29"/>
      <c r="O42" s="29"/>
      <c r="P42" s="29"/>
      <c r="Q42" s="29"/>
      <c r="R42" s="20" t="s">
        <v>434</v>
      </c>
    </row>
    <row r="43" spans="2:18" ht="15.5" x14ac:dyDescent="0.35">
      <c r="B43" s="58">
        <v>14</v>
      </c>
      <c r="C43" s="225" t="s">
        <v>356</v>
      </c>
      <c r="D43" s="16" t="s">
        <v>277</v>
      </c>
      <c r="E43" s="16" t="s">
        <v>278</v>
      </c>
      <c r="F43" s="219">
        <v>2</v>
      </c>
      <c r="G43" s="219">
        <v>2</v>
      </c>
      <c r="H43" s="219" t="s">
        <v>90</v>
      </c>
      <c r="I43" s="29">
        <v>2</v>
      </c>
      <c r="J43" s="29"/>
      <c r="K43" s="29" t="s">
        <v>453</v>
      </c>
      <c r="L43" s="29"/>
      <c r="M43" s="29"/>
      <c r="N43" s="29"/>
      <c r="O43" s="29"/>
      <c r="P43" s="29"/>
      <c r="Q43" s="29"/>
      <c r="R43" s="62" t="s">
        <v>91</v>
      </c>
    </row>
    <row r="44" spans="2:18" ht="31" x14ac:dyDescent="0.35">
      <c r="B44" s="58">
        <v>15</v>
      </c>
      <c r="C44" s="225" t="s">
        <v>361</v>
      </c>
      <c r="D44" s="16" t="s">
        <v>111</v>
      </c>
      <c r="E44" s="16" t="s">
        <v>113</v>
      </c>
      <c r="F44" s="219">
        <v>3</v>
      </c>
      <c r="G44" s="219">
        <v>6</v>
      </c>
      <c r="H44" s="219" t="s">
        <v>112</v>
      </c>
      <c r="I44" s="29">
        <v>3</v>
      </c>
      <c r="J44" s="29"/>
      <c r="K44" s="29"/>
      <c r="L44" s="29" t="s">
        <v>453</v>
      </c>
      <c r="M44" s="29"/>
      <c r="N44" s="29"/>
      <c r="O44" s="29"/>
      <c r="P44" s="29"/>
      <c r="Q44" s="29"/>
      <c r="R44" s="20" t="s">
        <v>435</v>
      </c>
    </row>
    <row r="45" spans="2:18" ht="15.5" x14ac:dyDescent="0.35">
      <c r="B45" s="58">
        <v>16</v>
      </c>
      <c r="C45" s="225" t="s">
        <v>362</v>
      </c>
      <c r="D45" s="16" t="s">
        <v>109</v>
      </c>
      <c r="E45" s="16" t="s">
        <v>110</v>
      </c>
      <c r="F45" s="219">
        <v>2</v>
      </c>
      <c r="G45" s="219">
        <v>2</v>
      </c>
      <c r="H45" s="219" t="s">
        <v>90</v>
      </c>
      <c r="I45" s="29">
        <v>3</v>
      </c>
      <c r="J45" s="29"/>
      <c r="K45" s="29"/>
      <c r="L45" s="29" t="s">
        <v>453</v>
      </c>
      <c r="M45" s="29"/>
      <c r="N45" s="29"/>
      <c r="O45" s="29"/>
      <c r="P45" s="29"/>
      <c r="Q45" s="29"/>
      <c r="R45" s="20" t="s">
        <v>353</v>
      </c>
    </row>
    <row r="46" spans="2:18" ht="46.5" x14ac:dyDescent="0.35">
      <c r="B46" s="58">
        <v>17</v>
      </c>
      <c r="C46" s="225" t="s">
        <v>357</v>
      </c>
      <c r="D46" s="16" t="s">
        <v>287</v>
      </c>
      <c r="E46" s="16" t="s">
        <v>288</v>
      </c>
      <c r="F46" s="219">
        <v>3</v>
      </c>
      <c r="G46" s="219">
        <v>6</v>
      </c>
      <c r="H46" s="219" t="s">
        <v>8</v>
      </c>
      <c r="I46" s="29">
        <v>2</v>
      </c>
      <c r="J46" s="29"/>
      <c r="K46" s="29" t="s">
        <v>453</v>
      </c>
      <c r="L46" s="29"/>
      <c r="M46" s="29"/>
      <c r="N46" s="29"/>
      <c r="O46" s="29"/>
      <c r="P46" s="29"/>
      <c r="Q46" s="29"/>
      <c r="R46" s="20" t="s">
        <v>436</v>
      </c>
    </row>
    <row r="47" spans="2:18" ht="31" x14ac:dyDescent="0.35">
      <c r="B47" s="58">
        <v>18</v>
      </c>
      <c r="C47" s="225" t="s">
        <v>363</v>
      </c>
      <c r="D47" s="16" t="s">
        <v>275</v>
      </c>
      <c r="E47" s="16" t="s">
        <v>276</v>
      </c>
      <c r="F47" s="219">
        <v>2</v>
      </c>
      <c r="G47" s="219">
        <v>2</v>
      </c>
      <c r="H47" s="219" t="s">
        <v>90</v>
      </c>
      <c r="I47" s="29">
        <v>3</v>
      </c>
      <c r="J47" s="29"/>
      <c r="K47" s="29"/>
      <c r="L47" s="29" t="s">
        <v>453</v>
      </c>
      <c r="M47" s="29"/>
      <c r="N47" s="29"/>
      <c r="O47" s="29"/>
      <c r="P47" s="29"/>
      <c r="Q47" s="29"/>
      <c r="R47" s="20" t="s">
        <v>437</v>
      </c>
    </row>
    <row r="48" spans="2:18" ht="31" x14ac:dyDescent="0.35">
      <c r="B48" s="58">
        <v>19</v>
      </c>
      <c r="C48" s="225" t="s">
        <v>358</v>
      </c>
      <c r="D48" s="16" t="s">
        <v>143</v>
      </c>
      <c r="E48" s="16" t="s">
        <v>144</v>
      </c>
      <c r="F48" s="219">
        <v>2</v>
      </c>
      <c r="G48" s="219">
        <v>2</v>
      </c>
      <c r="H48" s="219" t="s">
        <v>90</v>
      </c>
      <c r="I48" s="29">
        <v>2</v>
      </c>
      <c r="J48" s="29"/>
      <c r="K48" s="29" t="s">
        <v>453</v>
      </c>
      <c r="L48" s="29"/>
      <c r="M48" s="29"/>
      <c r="N48" s="29"/>
      <c r="O48" s="29"/>
      <c r="P48" s="29"/>
      <c r="Q48" s="29"/>
      <c r="R48" s="20" t="s">
        <v>438</v>
      </c>
    </row>
    <row r="49" spans="2:18" ht="15.5" x14ac:dyDescent="0.35">
      <c r="B49" s="58">
        <v>20</v>
      </c>
      <c r="C49" s="225" t="s">
        <v>366</v>
      </c>
      <c r="D49" s="220" t="s">
        <v>156</v>
      </c>
      <c r="E49" s="220" t="s">
        <v>157</v>
      </c>
      <c r="F49" s="219">
        <v>2</v>
      </c>
      <c r="G49" s="219">
        <v>2</v>
      </c>
      <c r="H49" s="219" t="s">
        <v>90</v>
      </c>
      <c r="I49" s="29">
        <v>4</v>
      </c>
      <c r="J49" s="29"/>
      <c r="K49" s="29"/>
      <c r="L49" s="29"/>
      <c r="M49" s="29" t="s">
        <v>453</v>
      </c>
      <c r="N49" s="29"/>
      <c r="O49" s="29"/>
      <c r="P49" s="29"/>
      <c r="Q49" s="29"/>
      <c r="R49" s="20" t="s">
        <v>439</v>
      </c>
    </row>
    <row r="50" spans="2:18" ht="62" x14ac:dyDescent="0.35">
      <c r="B50" s="58">
        <v>21</v>
      </c>
      <c r="C50" s="225" t="s">
        <v>367</v>
      </c>
      <c r="D50" s="16" t="s">
        <v>229</v>
      </c>
      <c r="E50" s="16" t="s">
        <v>251</v>
      </c>
      <c r="F50" s="219">
        <v>2</v>
      </c>
      <c r="G50" s="219">
        <v>2</v>
      </c>
      <c r="H50" s="219" t="s">
        <v>90</v>
      </c>
      <c r="I50" s="29">
        <v>4</v>
      </c>
      <c r="J50" s="29"/>
      <c r="K50" s="29"/>
      <c r="L50" s="29"/>
      <c r="M50" s="29" t="s">
        <v>453</v>
      </c>
      <c r="N50" s="29"/>
      <c r="O50" s="29"/>
      <c r="P50" s="29"/>
      <c r="Q50" s="29"/>
      <c r="R50" s="20" t="s">
        <v>443</v>
      </c>
    </row>
    <row r="51" spans="2:18" ht="77.5" x14ac:dyDescent="0.35">
      <c r="B51" s="58">
        <v>22</v>
      </c>
      <c r="C51" s="225" t="s">
        <v>368</v>
      </c>
      <c r="D51" s="220" t="s">
        <v>116</v>
      </c>
      <c r="E51" s="220" t="s">
        <v>117</v>
      </c>
      <c r="F51" s="219">
        <v>3</v>
      </c>
      <c r="G51" s="219">
        <v>6</v>
      </c>
      <c r="H51" s="219" t="s">
        <v>8</v>
      </c>
      <c r="I51" s="29">
        <v>4</v>
      </c>
      <c r="J51" s="29"/>
      <c r="K51" s="29"/>
      <c r="L51" s="29"/>
      <c r="M51" s="29" t="s">
        <v>453</v>
      </c>
      <c r="N51" s="29"/>
      <c r="O51" s="29"/>
      <c r="P51" s="29"/>
      <c r="Q51" s="29"/>
      <c r="R51" s="20" t="s">
        <v>441</v>
      </c>
    </row>
    <row r="52" spans="2:18" ht="46.5" x14ac:dyDescent="0.35">
      <c r="B52" s="58">
        <v>23</v>
      </c>
      <c r="C52" s="225" t="s">
        <v>369</v>
      </c>
      <c r="D52" s="16" t="s">
        <v>120</v>
      </c>
      <c r="E52" s="16" t="s">
        <v>121</v>
      </c>
      <c r="F52" s="219">
        <v>3</v>
      </c>
      <c r="G52" s="219">
        <v>6</v>
      </c>
      <c r="H52" s="219" t="s">
        <v>112</v>
      </c>
      <c r="I52" s="29">
        <v>4</v>
      </c>
      <c r="J52" s="29"/>
      <c r="K52" s="29"/>
      <c r="L52" s="29"/>
      <c r="M52" s="29" t="s">
        <v>453</v>
      </c>
      <c r="N52" s="29"/>
      <c r="O52" s="29"/>
      <c r="P52" s="29"/>
      <c r="Q52" s="29"/>
      <c r="R52" s="20" t="s">
        <v>440</v>
      </c>
    </row>
    <row r="53" spans="2:18" ht="62" x14ac:dyDescent="0.35">
      <c r="B53" s="58">
        <v>24</v>
      </c>
      <c r="C53" s="225" t="s">
        <v>370</v>
      </c>
      <c r="D53" s="220" t="s">
        <v>149</v>
      </c>
      <c r="E53" s="220" t="s">
        <v>150</v>
      </c>
      <c r="F53" s="219">
        <v>2</v>
      </c>
      <c r="G53" s="219">
        <v>2</v>
      </c>
      <c r="H53" s="219" t="s">
        <v>90</v>
      </c>
      <c r="I53" s="29">
        <v>4</v>
      </c>
      <c r="J53" s="29"/>
      <c r="K53" s="29"/>
      <c r="L53" s="29"/>
      <c r="M53" s="29" t="s">
        <v>453</v>
      </c>
      <c r="N53" s="29"/>
      <c r="O53" s="29"/>
      <c r="P53" s="29"/>
      <c r="Q53" s="29"/>
      <c r="R53" s="20" t="s">
        <v>442</v>
      </c>
    </row>
    <row r="54" spans="2:18" ht="46.5" x14ac:dyDescent="0.35">
      <c r="B54" s="58">
        <v>25</v>
      </c>
      <c r="C54" s="225" t="s">
        <v>372</v>
      </c>
      <c r="D54" s="16" t="s">
        <v>136</v>
      </c>
      <c r="E54" s="16" t="s">
        <v>136</v>
      </c>
      <c r="F54" s="219">
        <v>2</v>
      </c>
      <c r="G54" s="219">
        <v>2</v>
      </c>
      <c r="H54" s="219" t="s">
        <v>90</v>
      </c>
      <c r="I54" s="29">
        <v>4</v>
      </c>
      <c r="J54" s="29"/>
      <c r="K54" s="29"/>
      <c r="L54" s="29"/>
      <c r="M54" s="29" t="s">
        <v>453</v>
      </c>
      <c r="N54" s="29"/>
      <c r="O54" s="29"/>
      <c r="P54" s="29"/>
      <c r="Q54" s="29"/>
      <c r="R54" s="20" t="s">
        <v>440</v>
      </c>
    </row>
    <row r="55" spans="2:18" ht="31" x14ac:dyDescent="0.35">
      <c r="B55" s="58">
        <v>26</v>
      </c>
      <c r="C55" s="225" t="s">
        <v>364</v>
      </c>
      <c r="D55" s="220" t="s">
        <v>118</v>
      </c>
      <c r="E55" s="220" t="s">
        <v>119</v>
      </c>
      <c r="F55" s="219">
        <v>2</v>
      </c>
      <c r="G55" s="219">
        <v>2</v>
      </c>
      <c r="H55" s="219" t="s">
        <v>90</v>
      </c>
      <c r="I55" s="29">
        <v>3</v>
      </c>
      <c r="J55" s="29"/>
      <c r="K55" s="29"/>
      <c r="L55" s="29" t="s">
        <v>453</v>
      </c>
      <c r="M55" s="29"/>
      <c r="N55" s="29"/>
      <c r="O55" s="29"/>
      <c r="P55" s="29"/>
      <c r="Q55" s="29"/>
      <c r="R55" s="20" t="s">
        <v>435</v>
      </c>
    </row>
    <row r="56" spans="2:18" ht="31" x14ac:dyDescent="0.35">
      <c r="B56" s="58">
        <v>27</v>
      </c>
      <c r="C56" s="225" t="s">
        <v>365</v>
      </c>
      <c r="D56" s="220" t="s">
        <v>151</v>
      </c>
      <c r="E56" s="220" t="s">
        <v>152</v>
      </c>
      <c r="F56" s="219">
        <v>2</v>
      </c>
      <c r="G56" s="219">
        <v>2</v>
      </c>
      <c r="H56" s="219" t="s">
        <v>90</v>
      </c>
      <c r="I56" s="29">
        <v>3</v>
      </c>
      <c r="J56" s="29"/>
      <c r="K56" s="29"/>
      <c r="L56" s="29" t="s">
        <v>453</v>
      </c>
      <c r="M56" s="29"/>
      <c r="N56" s="29"/>
      <c r="O56" s="29"/>
      <c r="P56" s="29"/>
      <c r="Q56" s="29"/>
      <c r="R56" s="20" t="s">
        <v>437</v>
      </c>
    </row>
    <row r="57" spans="2:18" ht="62" x14ac:dyDescent="0.35">
      <c r="B57" s="58">
        <v>28</v>
      </c>
      <c r="C57" s="225" t="s">
        <v>373</v>
      </c>
      <c r="D57" s="220" t="s">
        <v>285</v>
      </c>
      <c r="E57" s="220" t="s">
        <v>286</v>
      </c>
      <c r="F57" s="219">
        <v>2</v>
      </c>
      <c r="G57" s="219">
        <v>2</v>
      </c>
      <c r="H57" s="219" t="s">
        <v>90</v>
      </c>
      <c r="I57" s="29">
        <v>4</v>
      </c>
      <c r="J57" s="29"/>
      <c r="K57" s="29"/>
      <c r="L57" s="29"/>
      <c r="M57" s="29" t="s">
        <v>453</v>
      </c>
      <c r="N57" s="29"/>
      <c r="O57" s="29"/>
      <c r="P57" s="29"/>
      <c r="Q57" s="29"/>
      <c r="R57" s="20" t="s">
        <v>443</v>
      </c>
    </row>
    <row r="58" spans="2:18" ht="77.5" x14ac:dyDescent="0.35">
      <c r="B58" s="58">
        <v>29</v>
      </c>
      <c r="C58" s="225" t="s">
        <v>374</v>
      </c>
      <c r="D58" s="16" t="s">
        <v>122</v>
      </c>
      <c r="E58" s="16" t="s">
        <v>123</v>
      </c>
      <c r="F58" s="219">
        <v>3</v>
      </c>
      <c r="G58" s="219">
        <v>3</v>
      </c>
      <c r="H58" s="219" t="s">
        <v>90</v>
      </c>
      <c r="I58" s="29">
        <v>5</v>
      </c>
      <c r="J58" s="29"/>
      <c r="K58" s="29"/>
      <c r="L58" s="29"/>
      <c r="M58" s="29"/>
      <c r="N58" s="29" t="s">
        <v>453</v>
      </c>
      <c r="O58" s="29"/>
      <c r="P58" s="29"/>
      <c r="Q58" s="29"/>
      <c r="R58" s="20" t="s">
        <v>444</v>
      </c>
    </row>
    <row r="59" spans="2:18" ht="46.5" x14ac:dyDescent="0.35">
      <c r="B59" s="58">
        <v>30</v>
      </c>
      <c r="C59" s="225" t="s">
        <v>375</v>
      </c>
      <c r="D59" s="16" t="s">
        <v>554</v>
      </c>
      <c r="E59" s="220" t="s">
        <v>427</v>
      </c>
      <c r="F59" s="219">
        <v>3</v>
      </c>
      <c r="G59" s="219">
        <v>3</v>
      </c>
      <c r="H59" s="219" t="s">
        <v>90</v>
      </c>
      <c r="I59" s="29">
        <v>6</v>
      </c>
      <c r="J59" s="29"/>
      <c r="K59" s="29"/>
      <c r="L59" s="29"/>
      <c r="M59" s="29"/>
      <c r="N59" s="29"/>
      <c r="O59" s="29" t="s">
        <v>453</v>
      </c>
      <c r="P59" s="29"/>
      <c r="Q59" s="29"/>
      <c r="R59" s="20" t="s">
        <v>445</v>
      </c>
    </row>
    <row r="60" spans="2:18" ht="15.5" x14ac:dyDescent="0.35">
      <c r="B60" s="58">
        <v>31</v>
      </c>
      <c r="C60" s="225" t="s">
        <v>430</v>
      </c>
      <c r="D60" s="16" t="s">
        <v>302</v>
      </c>
      <c r="E60" s="16" t="s">
        <v>303</v>
      </c>
      <c r="F60" s="219">
        <v>4</v>
      </c>
      <c r="G60" s="219"/>
      <c r="H60" s="219" t="s">
        <v>106</v>
      </c>
      <c r="I60" s="29">
        <v>7</v>
      </c>
      <c r="J60" s="29"/>
      <c r="K60" s="29"/>
      <c r="L60" s="29"/>
      <c r="M60" s="29"/>
      <c r="N60" s="29"/>
      <c r="O60" s="29"/>
      <c r="P60" s="29" t="s">
        <v>453</v>
      </c>
      <c r="Q60" s="29"/>
      <c r="R60" s="20" t="s">
        <v>373</v>
      </c>
    </row>
    <row r="61" spans="2:18" ht="15.5" x14ac:dyDescent="0.35">
      <c r="B61" s="58">
        <v>32</v>
      </c>
      <c r="C61" s="225" t="s">
        <v>371</v>
      </c>
      <c r="D61" s="16" t="s">
        <v>158</v>
      </c>
      <c r="E61" s="16" t="s">
        <v>159</v>
      </c>
      <c r="F61" s="219">
        <v>4</v>
      </c>
      <c r="G61" s="219"/>
      <c r="H61" s="219" t="s">
        <v>106</v>
      </c>
      <c r="I61" s="29">
        <v>7</v>
      </c>
      <c r="J61" s="29"/>
      <c r="K61" s="29"/>
      <c r="L61" s="29"/>
      <c r="M61" s="29"/>
      <c r="N61" s="29"/>
      <c r="O61" s="29"/>
      <c r="P61" s="29" t="s">
        <v>453</v>
      </c>
      <c r="Q61" s="29"/>
      <c r="R61" s="20" t="s">
        <v>373</v>
      </c>
    </row>
    <row r="62" spans="2:18" ht="62.5" thickBot="1" x14ac:dyDescent="0.4">
      <c r="B62" s="105">
        <v>33</v>
      </c>
      <c r="C62" s="68" t="s">
        <v>572</v>
      </c>
      <c r="D62" s="40" t="s">
        <v>137</v>
      </c>
      <c r="E62" s="40" t="s">
        <v>138</v>
      </c>
      <c r="F62" s="68">
        <v>4</v>
      </c>
      <c r="G62" s="68"/>
      <c r="H62" s="68" t="s">
        <v>88</v>
      </c>
      <c r="I62" s="92">
        <v>8</v>
      </c>
      <c r="J62" s="92"/>
      <c r="K62" s="92"/>
      <c r="L62" s="92"/>
      <c r="M62" s="92"/>
      <c r="N62" s="92"/>
      <c r="O62" s="92"/>
      <c r="P62" s="92"/>
      <c r="Q62" s="92" t="s">
        <v>453</v>
      </c>
      <c r="R62" s="114" t="s">
        <v>446</v>
      </c>
    </row>
    <row r="63" spans="2:18" ht="15.5" thickBot="1" x14ac:dyDescent="0.4">
      <c r="B63" s="146"/>
      <c r="C63" s="147"/>
      <c r="D63" s="81"/>
      <c r="E63" s="73" t="s">
        <v>325</v>
      </c>
      <c r="F63" s="74">
        <f>SUM(F22:F62)</f>
        <v>98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2"/>
    </row>
    <row r="64" spans="2:18" ht="45.5" customHeight="1" thickBot="1" x14ac:dyDescent="0.4">
      <c r="B64" s="148" t="s">
        <v>281</v>
      </c>
      <c r="C64" s="83"/>
      <c r="D64" s="72"/>
      <c r="E64" s="72"/>
      <c r="F64" s="83"/>
      <c r="G64" s="83"/>
      <c r="H64" s="83"/>
      <c r="I64" s="83"/>
      <c r="J64" s="72"/>
      <c r="K64" s="72"/>
      <c r="L64" s="72"/>
      <c r="M64" s="72"/>
      <c r="N64" s="72"/>
      <c r="O64" s="72"/>
      <c r="P64" s="72"/>
      <c r="Q64" s="72"/>
      <c r="R64" s="142"/>
    </row>
    <row r="65" spans="2:18" ht="31.5" customHeight="1" x14ac:dyDescent="0.35">
      <c r="B65" s="149"/>
      <c r="C65" s="132" t="s">
        <v>311</v>
      </c>
      <c r="D65" s="150"/>
      <c r="E65" s="132" t="s">
        <v>320</v>
      </c>
      <c r="F65" s="133"/>
      <c r="G65" s="133"/>
      <c r="H65" s="133"/>
      <c r="I65" s="134"/>
      <c r="J65" s="134"/>
      <c r="K65" s="134"/>
      <c r="L65" s="135"/>
      <c r="M65" s="135"/>
      <c r="N65" s="135"/>
      <c r="O65" s="135"/>
      <c r="P65" s="135"/>
      <c r="Q65" s="135"/>
      <c r="R65" s="136"/>
    </row>
    <row r="66" spans="2:18" ht="15.5" x14ac:dyDescent="0.35">
      <c r="B66" s="58">
        <v>1</v>
      </c>
      <c r="C66" s="225" t="s">
        <v>376</v>
      </c>
      <c r="D66" s="16" t="s">
        <v>519</v>
      </c>
      <c r="E66" s="16" t="s">
        <v>161</v>
      </c>
      <c r="F66" s="219">
        <v>3</v>
      </c>
      <c r="G66" s="219">
        <v>3</v>
      </c>
      <c r="H66" s="219" t="s">
        <v>90</v>
      </c>
      <c r="I66" s="29">
        <v>7</v>
      </c>
      <c r="J66" s="29"/>
      <c r="K66" s="29"/>
      <c r="L66" s="29"/>
      <c r="M66" s="29"/>
      <c r="N66" s="29"/>
      <c r="O66" s="29"/>
      <c r="P66" s="29" t="s">
        <v>453</v>
      </c>
      <c r="Q66" s="29"/>
      <c r="R66" s="62" t="s">
        <v>91</v>
      </c>
    </row>
    <row r="67" spans="2:18" ht="15.5" customHeight="1" x14ac:dyDescent="0.35">
      <c r="B67" s="58">
        <v>2</v>
      </c>
      <c r="C67" s="225" t="s">
        <v>377</v>
      </c>
      <c r="D67" s="16" t="s">
        <v>500</v>
      </c>
      <c r="E67" s="16" t="s">
        <v>167</v>
      </c>
      <c r="F67" s="219">
        <v>3</v>
      </c>
      <c r="G67" s="219">
        <v>3</v>
      </c>
      <c r="H67" s="219" t="s">
        <v>269</v>
      </c>
      <c r="I67" s="29">
        <v>5</v>
      </c>
      <c r="J67" s="29"/>
      <c r="K67" s="29"/>
      <c r="L67" s="29"/>
      <c r="M67" s="29"/>
      <c r="N67" s="29" t="s">
        <v>453</v>
      </c>
      <c r="O67" s="29"/>
      <c r="P67" s="29"/>
      <c r="Q67" s="29"/>
      <c r="R67" s="62" t="s">
        <v>375</v>
      </c>
    </row>
    <row r="68" spans="2:18" ht="15.5" customHeight="1" x14ac:dyDescent="0.35">
      <c r="B68" s="58">
        <v>3</v>
      </c>
      <c r="C68" s="225" t="s">
        <v>378</v>
      </c>
      <c r="D68" s="16" t="s">
        <v>502</v>
      </c>
      <c r="E68" s="16" t="s">
        <v>591</v>
      </c>
      <c r="F68" s="219">
        <v>3</v>
      </c>
      <c r="G68" s="219">
        <v>3</v>
      </c>
      <c r="H68" s="219" t="s">
        <v>90</v>
      </c>
      <c r="I68" s="29">
        <v>6</v>
      </c>
      <c r="J68" s="29"/>
      <c r="K68" s="29"/>
      <c r="L68" s="29"/>
      <c r="M68" s="29"/>
      <c r="N68" s="29"/>
      <c r="O68" s="29" t="s">
        <v>453</v>
      </c>
      <c r="P68" s="29"/>
      <c r="Q68" s="29"/>
      <c r="R68" s="62" t="s">
        <v>91</v>
      </c>
    </row>
    <row r="69" spans="2:18" ht="15.5" customHeight="1" x14ac:dyDescent="0.35">
      <c r="B69" s="58">
        <v>4</v>
      </c>
      <c r="C69" s="225" t="s">
        <v>379</v>
      </c>
      <c r="D69" s="16" t="s">
        <v>503</v>
      </c>
      <c r="E69" s="16" t="s">
        <v>163</v>
      </c>
      <c r="F69" s="219">
        <v>3</v>
      </c>
      <c r="G69" s="219">
        <v>6</v>
      </c>
      <c r="H69" s="219" t="s">
        <v>269</v>
      </c>
      <c r="I69" s="29">
        <v>6</v>
      </c>
      <c r="J69" s="29"/>
      <c r="K69" s="29"/>
      <c r="L69" s="29"/>
      <c r="M69" s="29"/>
      <c r="N69" s="29"/>
      <c r="O69" s="29" t="s">
        <v>453</v>
      </c>
      <c r="P69" s="29"/>
      <c r="Q69" s="29"/>
      <c r="R69" s="62" t="s">
        <v>91</v>
      </c>
    </row>
    <row r="70" spans="2:18" ht="15.5" x14ac:dyDescent="0.35">
      <c r="B70" s="58">
        <v>5</v>
      </c>
      <c r="C70" s="225" t="s">
        <v>380</v>
      </c>
      <c r="D70" s="16" t="s">
        <v>520</v>
      </c>
      <c r="E70" s="16" t="s">
        <v>168</v>
      </c>
      <c r="F70" s="219">
        <v>3</v>
      </c>
      <c r="G70" s="219">
        <v>3</v>
      </c>
      <c r="H70" s="219" t="s">
        <v>90</v>
      </c>
      <c r="I70" s="29">
        <v>7</v>
      </c>
      <c r="J70" s="29"/>
      <c r="K70" s="29"/>
      <c r="L70" s="29"/>
      <c r="M70" s="29"/>
      <c r="N70" s="29"/>
      <c r="O70" s="29"/>
      <c r="P70" s="29" t="s">
        <v>453</v>
      </c>
      <c r="Q70" s="29"/>
      <c r="R70" s="62" t="s">
        <v>91</v>
      </c>
    </row>
    <row r="71" spans="2:18" ht="15.5" customHeight="1" x14ac:dyDescent="0.35">
      <c r="B71" s="58">
        <v>6</v>
      </c>
      <c r="C71" s="225" t="s">
        <v>381</v>
      </c>
      <c r="D71" s="16" t="s">
        <v>501</v>
      </c>
      <c r="E71" s="16" t="s">
        <v>170</v>
      </c>
      <c r="F71" s="219">
        <v>2</v>
      </c>
      <c r="G71" s="219">
        <v>2</v>
      </c>
      <c r="H71" s="219" t="s">
        <v>90</v>
      </c>
      <c r="I71" s="29">
        <v>6</v>
      </c>
      <c r="J71" s="29"/>
      <c r="K71" s="29"/>
      <c r="L71" s="29"/>
      <c r="M71" s="29"/>
      <c r="N71" s="29"/>
      <c r="O71" s="29" t="s">
        <v>453</v>
      </c>
      <c r="P71" s="29"/>
      <c r="Q71" s="29"/>
      <c r="R71" s="62" t="s">
        <v>91</v>
      </c>
    </row>
    <row r="72" spans="2:18" ht="15.5" customHeight="1" x14ac:dyDescent="0.35">
      <c r="B72" s="58">
        <v>7</v>
      </c>
      <c r="C72" s="225" t="s">
        <v>382</v>
      </c>
      <c r="D72" s="16" t="s">
        <v>495</v>
      </c>
      <c r="E72" s="16" t="s">
        <v>290</v>
      </c>
      <c r="F72" s="219">
        <v>2</v>
      </c>
      <c r="G72" s="219">
        <v>2</v>
      </c>
      <c r="H72" s="219" t="s">
        <v>90</v>
      </c>
      <c r="I72" s="29">
        <v>5</v>
      </c>
      <c r="J72" s="29"/>
      <c r="K72" s="29"/>
      <c r="L72" s="29"/>
      <c r="M72" s="29"/>
      <c r="N72" s="29" t="s">
        <v>453</v>
      </c>
      <c r="O72" s="29"/>
      <c r="P72" s="29"/>
      <c r="Q72" s="29"/>
      <c r="R72" s="62" t="s">
        <v>91</v>
      </c>
    </row>
    <row r="73" spans="2:18" ht="46.5" customHeight="1" x14ac:dyDescent="0.35">
      <c r="B73" s="58">
        <v>8</v>
      </c>
      <c r="C73" s="225" t="s">
        <v>383</v>
      </c>
      <c r="D73" s="16" t="s">
        <v>467</v>
      </c>
      <c r="E73" s="16" t="s">
        <v>132</v>
      </c>
      <c r="F73" s="219">
        <v>3</v>
      </c>
      <c r="G73" s="219">
        <v>6</v>
      </c>
      <c r="H73" s="219" t="s">
        <v>269</v>
      </c>
      <c r="I73" s="29">
        <v>5</v>
      </c>
      <c r="J73" s="29"/>
      <c r="K73" s="29"/>
      <c r="L73" s="29"/>
      <c r="M73" s="29"/>
      <c r="N73" s="29" t="s">
        <v>453</v>
      </c>
      <c r="O73" s="29"/>
      <c r="P73" s="29"/>
      <c r="Q73" s="29"/>
      <c r="R73" s="20" t="s">
        <v>440</v>
      </c>
    </row>
    <row r="74" spans="2:18" ht="15.5" x14ac:dyDescent="0.35">
      <c r="B74" s="58">
        <v>9</v>
      </c>
      <c r="C74" s="225" t="s">
        <v>384</v>
      </c>
      <c r="D74" s="16" t="s">
        <v>521</v>
      </c>
      <c r="E74" s="16" t="s">
        <v>327</v>
      </c>
      <c r="F74" s="214">
        <v>2</v>
      </c>
      <c r="G74" s="219">
        <v>2</v>
      </c>
      <c r="H74" s="219" t="s">
        <v>90</v>
      </c>
      <c r="I74" s="29">
        <v>7</v>
      </c>
      <c r="J74" s="29"/>
      <c r="K74" s="29"/>
      <c r="L74" s="29"/>
      <c r="M74" s="29"/>
      <c r="N74" s="29"/>
      <c r="O74" s="29"/>
      <c r="P74" s="29" t="s">
        <v>453</v>
      </c>
      <c r="Q74" s="29"/>
      <c r="R74" s="62" t="s">
        <v>91</v>
      </c>
    </row>
    <row r="75" spans="2:18" ht="15.5" customHeight="1" x14ac:dyDescent="0.35">
      <c r="B75" s="58"/>
      <c r="C75" s="71"/>
      <c r="D75" s="16" t="s">
        <v>569</v>
      </c>
      <c r="E75" s="16"/>
      <c r="F75" s="76">
        <f>SUM(F66:F74)</f>
        <v>24</v>
      </c>
      <c r="G75" s="140"/>
      <c r="H75" s="219"/>
      <c r="I75" s="29"/>
      <c r="J75" s="29"/>
      <c r="K75" s="29"/>
      <c r="L75" s="29"/>
      <c r="M75" s="29"/>
      <c r="N75" s="29"/>
      <c r="O75" s="29"/>
      <c r="P75" s="29"/>
      <c r="Q75" s="29"/>
      <c r="R75" s="62"/>
    </row>
    <row r="76" spans="2:18" ht="16" customHeight="1" thickBot="1" x14ac:dyDescent="0.4">
      <c r="B76" s="105"/>
      <c r="C76" s="112"/>
      <c r="D76" s="16" t="s">
        <v>570</v>
      </c>
      <c r="E76" s="16"/>
      <c r="F76" s="74">
        <f>36-F75</f>
        <v>12</v>
      </c>
      <c r="G76" s="68"/>
      <c r="H76" s="68"/>
      <c r="I76" s="92"/>
      <c r="J76" s="92"/>
      <c r="K76" s="92"/>
      <c r="L76" s="92"/>
      <c r="M76" s="92"/>
      <c r="N76" s="92"/>
      <c r="O76" s="92"/>
      <c r="P76" s="92"/>
      <c r="Q76" s="92"/>
      <c r="R76" s="102"/>
    </row>
    <row r="77" spans="2:18" ht="15.5" customHeight="1" x14ac:dyDescent="0.35">
      <c r="B77" s="107"/>
      <c r="C77" s="108"/>
      <c r="D77" s="16"/>
      <c r="E77" s="16"/>
      <c r="F77" s="116"/>
      <c r="G77" s="215"/>
      <c r="H77" s="215"/>
      <c r="I77" s="126"/>
      <c r="J77" s="111"/>
      <c r="K77" s="111"/>
      <c r="L77" s="111"/>
      <c r="M77" s="111"/>
      <c r="N77" s="111"/>
      <c r="O77" s="111"/>
      <c r="P77" s="111"/>
      <c r="Q77" s="111"/>
      <c r="R77" s="218"/>
    </row>
    <row r="78" spans="2:18" ht="15.5" customHeight="1" x14ac:dyDescent="0.35">
      <c r="B78" s="58"/>
      <c r="C78" s="69" t="s">
        <v>312</v>
      </c>
      <c r="D78" s="16"/>
      <c r="E78" s="16" t="s">
        <v>319</v>
      </c>
      <c r="F78" s="77"/>
      <c r="G78" s="219"/>
      <c r="H78" s="219"/>
      <c r="I78" s="29"/>
      <c r="J78" s="70"/>
      <c r="K78" s="70"/>
      <c r="L78" s="70"/>
      <c r="M78" s="70"/>
      <c r="N78" s="70"/>
      <c r="O78" s="70"/>
      <c r="P78" s="70"/>
      <c r="Q78" s="70"/>
      <c r="R78" s="20"/>
    </row>
    <row r="79" spans="2:18" ht="36" customHeight="1" x14ac:dyDescent="0.35">
      <c r="B79" s="58">
        <v>1</v>
      </c>
      <c r="C79" s="225" t="s">
        <v>385</v>
      </c>
      <c r="D79" s="16" t="s">
        <v>468</v>
      </c>
      <c r="E79" s="16" t="s">
        <v>172</v>
      </c>
      <c r="F79" s="219">
        <v>3</v>
      </c>
      <c r="G79" s="219">
        <v>3</v>
      </c>
      <c r="H79" s="219" t="s">
        <v>90</v>
      </c>
      <c r="I79" s="29">
        <v>5</v>
      </c>
      <c r="J79" s="29"/>
      <c r="K79" s="29"/>
      <c r="L79" s="29"/>
      <c r="M79" s="29"/>
      <c r="N79" s="29" t="s">
        <v>453</v>
      </c>
      <c r="O79" s="29"/>
      <c r="P79" s="29"/>
      <c r="Q79" s="29"/>
      <c r="R79" s="20" t="s">
        <v>369</v>
      </c>
    </row>
    <row r="80" spans="2:18" ht="15.5" customHeight="1" x14ac:dyDescent="0.35">
      <c r="B80" s="58">
        <v>2</v>
      </c>
      <c r="C80" s="225" t="s">
        <v>386</v>
      </c>
      <c r="D80" s="16" t="s">
        <v>173</v>
      </c>
      <c r="E80" s="16" t="s">
        <v>174</v>
      </c>
      <c r="F80" s="219">
        <v>3</v>
      </c>
      <c r="G80" s="219">
        <v>3</v>
      </c>
      <c r="H80" s="219" t="s">
        <v>90</v>
      </c>
      <c r="I80" s="29">
        <v>7</v>
      </c>
      <c r="J80" s="29"/>
      <c r="K80" s="29"/>
      <c r="L80" s="29"/>
      <c r="M80" s="29"/>
      <c r="N80" s="29"/>
      <c r="O80" s="29"/>
      <c r="P80" s="29" t="s">
        <v>453</v>
      </c>
      <c r="Q80" s="29"/>
      <c r="R80" s="20" t="s">
        <v>385</v>
      </c>
    </row>
    <row r="81" spans="2:18" ht="15.5" customHeight="1" x14ac:dyDescent="0.35">
      <c r="B81" s="58">
        <v>3</v>
      </c>
      <c r="C81" s="225" t="s">
        <v>387</v>
      </c>
      <c r="D81" s="16" t="s">
        <v>469</v>
      </c>
      <c r="E81" s="16" t="s">
        <v>318</v>
      </c>
      <c r="F81" s="219">
        <v>2</v>
      </c>
      <c r="G81" s="219">
        <v>2</v>
      </c>
      <c r="H81" s="219" t="s">
        <v>90</v>
      </c>
      <c r="I81" s="29">
        <v>5</v>
      </c>
      <c r="J81" s="29"/>
      <c r="K81" s="29"/>
      <c r="L81" s="29"/>
      <c r="M81" s="29"/>
      <c r="N81" s="29"/>
      <c r="O81" s="29" t="s">
        <v>453</v>
      </c>
      <c r="P81" s="29"/>
      <c r="Q81" s="29"/>
      <c r="R81" s="20" t="s">
        <v>369</v>
      </c>
    </row>
    <row r="82" spans="2:18" ht="15.5" customHeight="1" x14ac:dyDescent="0.35">
      <c r="B82" s="58">
        <v>4</v>
      </c>
      <c r="C82" s="225" t="s">
        <v>388</v>
      </c>
      <c r="D82" s="16" t="s">
        <v>496</v>
      </c>
      <c r="E82" s="16" t="s">
        <v>176</v>
      </c>
      <c r="F82" s="219">
        <v>2</v>
      </c>
      <c r="G82" s="219">
        <v>2</v>
      </c>
      <c r="H82" s="219" t="s">
        <v>90</v>
      </c>
      <c r="I82" s="29">
        <v>5</v>
      </c>
      <c r="J82" s="29"/>
      <c r="K82" s="29"/>
      <c r="L82" s="29"/>
      <c r="M82" s="29"/>
      <c r="N82" s="29" t="s">
        <v>453</v>
      </c>
      <c r="O82" s="29"/>
      <c r="P82" s="29"/>
      <c r="Q82" s="29"/>
      <c r="R82" s="62" t="s">
        <v>91</v>
      </c>
    </row>
    <row r="83" spans="2:18" ht="18" customHeight="1" x14ac:dyDescent="0.35">
      <c r="B83" s="58">
        <v>5</v>
      </c>
      <c r="C83" s="225" t="s">
        <v>389</v>
      </c>
      <c r="D83" s="16" t="s">
        <v>471</v>
      </c>
      <c r="E83" s="16" t="s">
        <v>179</v>
      </c>
      <c r="F83" s="219">
        <v>2</v>
      </c>
      <c r="G83" s="219">
        <v>2</v>
      </c>
      <c r="H83" s="219" t="s">
        <v>90</v>
      </c>
      <c r="I83" s="29">
        <v>6</v>
      </c>
      <c r="J83" s="29"/>
      <c r="K83" s="29"/>
      <c r="L83" s="29"/>
      <c r="M83" s="29"/>
      <c r="N83" s="29"/>
      <c r="O83" s="29" t="s">
        <v>453</v>
      </c>
      <c r="P83" s="29"/>
      <c r="Q83" s="29"/>
      <c r="R83" s="62" t="s">
        <v>354</v>
      </c>
    </row>
    <row r="84" spans="2:18" ht="15.5" customHeight="1" x14ac:dyDescent="0.35">
      <c r="B84" s="58">
        <v>6</v>
      </c>
      <c r="C84" s="225" t="s">
        <v>390</v>
      </c>
      <c r="D84" s="16" t="s">
        <v>470</v>
      </c>
      <c r="E84" s="16" t="s">
        <v>182</v>
      </c>
      <c r="F84" s="219">
        <v>3</v>
      </c>
      <c r="G84" s="219">
        <v>3</v>
      </c>
      <c r="H84" s="219" t="s">
        <v>90</v>
      </c>
      <c r="I84" s="29">
        <v>5</v>
      </c>
      <c r="J84" s="29"/>
      <c r="K84" s="29"/>
      <c r="L84" s="29"/>
      <c r="M84" s="29"/>
      <c r="N84" s="29" t="s">
        <v>453</v>
      </c>
      <c r="O84" s="29"/>
      <c r="P84" s="29"/>
      <c r="Q84" s="29"/>
      <c r="R84" s="62" t="str">
        <f>C47</f>
        <v>PBGNUM6018</v>
      </c>
    </row>
    <row r="85" spans="2:18" ht="15.5" customHeight="1" x14ac:dyDescent="0.35">
      <c r="B85" s="58">
        <v>7</v>
      </c>
      <c r="C85" s="225" t="s">
        <v>391</v>
      </c>
      <c r="D85" s="16" t="s">
        <v>507</v>
      </c>
      <c r="E85" s="16" t="s">
        <v>185</v>
      </c>
      <c r="F85" s="219">
        <v>3</v>
      </c>
      <c r="G85" s="219">
        <v>3</v>
      </c>
      <c r="H85" s="219" t="s">
        <v>90</v>
      </c>
      <c r="I85" s="29">
        <v>6</v>
      </c>
      <c r="J85" s="29"/>
      <c r="K85" s="29"/>
      <c r="L85" s="29"/>
      <c r="M85" s="29"/>
      <c r="N85" s="29"/>
      <c r="O85" s="29" t="s">
        <v>453</v>
      </c>
      <c r="P85" s="29"/>
      <c r="Q85" s="29"/>
      <c r="R85" s="62" t="s">
        <v>91</v>
      </c>
    </row>
    <row r="86" spans="2:18" ht="15.5" customHeight="1" x14ac:dyDescent="0.35">
      <c r="B86" s="58">
        <v>8</v>
      </c>
      <c r="C86" s="225" t="s">
        <v>392</v>
      </c>
      <c r="D86" s="16" t="s">
        <v>506</v>
      </c>
      <c r="E86" s="16" t="s">
        <v>154</v>
      </c>
      <c r="F86" s="219">
        <v>3</v>
      </c>
      <c r="G86" s="219">
        <v>3</v>
      </c>
      <c r="H86" s="219" t="s">
        <v>90</v>
      </c>
      <c r="I86" s="29">
        <v>6</v>
      </c>
      <c r="J86" s="29"/>
      <c r="K86" s="29"/>
      <c r="L86" s="29"/>
      <c r="M86" s="29"/>
      <c r="N86" s="29"/>
      <c r="O86" s="29" t="s">
        <v>453</v>
      </c>
      <c r="P86" s="29"/>
      <c r="Q86" s="29"/>
      <c r="R86" s="62" t="str">
        <f>C45</f>
        <v>PBGNUM6017</v>
      </c>
    </row>
    <row r="87" spans="2:18" ht="15.5" x14ac:dyDescent="0.35">
      <c r="B87" s="58">
        <v>9</v>
      </c>
      <c r="C87" s="225" t="s">
        <v>393</v>
      </c>
      <c r="D87" s="16" t="s">
        <v>517</v>
      </c>
      <c r="E87" s="16" t="s">
        <v>317</v>
      </c>
      <c r="F87" s="214">
        <v>2</v>
      </c>
      <c r="G87" s="219">
        <v>2</v>
      </c>
      <c r="H87" s="219" t="s">
        <v>90</v>
      </c>
      <c r="I87" s="29">
        <v>7</v>
      </c>
      <c r="J87" s="29"/>
      <c r="K87" s="29"/>
      <c r="L87" s="29"/>
      <c r="M87" s="29"/>
      <c r="N87" s="29"/>
      <c r="O87" s="29"/>
      <c r="P87" s="29" t="s">
        <v>453</v>
      </c>
      <c r="Q87" s="29"/>
      <c r="R87" s="20" t="s">
        <v>383</v>
      </c>
    </row>
    <row r="88" spans="2:18" ht="15.5" customHeight="1" x14ac:dyDescent="0.35">
      <c r="B88" s="58"/>
      <c r="C88" s="71"/>
      <c r="D88" s="16" t="s">
        <v>569</v>
      </c>
      <c r="E88" s="16"/>
      <c r="F88" s="76">
        <f>SUM(F79:F87)</f>
        <v>23</v>
      </c>
      <c r="G88" s="219"/>
      <c r="H88" s="219"/>
      <c r="I88" s="29"/>
      <c r="J88" s="29"/>
      <c r="K88" s="29"/>
      <c r="L88" s="29"/>
      <c r="M88" s="29"/>
      <c r="N88" s="29"/>
      <c r="O88" s="29"/>
      <c r="P88" s="29"/>
      <c r="Q88" s="29"/>
      <c r="R88" s="20"/>
    </row>
    <row r="89" spans="2:18" ht="16" customHeight="1" x14ac:dyDescent="0.35">
      <c r="B89" s="58"/>
      <c r="C89" s="71"/>
      <c r="D89" s="16" t="s">
        <v>570</v>
      </c>
      <c r="E89" s="16"/>
      <c r="F89" s="65">
        <f>36-F88</f>
        <v>13</v>
      </c>
      <c r="G89" s="219"/>
      <c r="H89" s="219"/>
      <c r="I89" s="29"/>
      <c r="J89" s="70"/>
      <c r="K89" s="70"/>
      <c r="L89" s="70"/>
      <c r="M89" s="70"/>
      <c r="N89" s="70"/>
      <c r="O89" s="70"/>
      <c r="P89" s="70"/>
      <c r="Q89" s="70"/>
      <c r="R89" s="20"/>
    </row>
    <row r="90" spans="2:18" ht="15.5" customHeight="1" x14ac:dyDescent="0.35">
      <c r="B90" s="58"/>
      <c r="C90" s="71"/>
      <c r="D90" s="16"/>
      <c r="E90" s="16"/>
      <c r="F90" s="71"/>
      <c r="G90" s="219"/>
      <c r="H90" s="219"/>
      <c r="I90" s="29"/>
      <c r="J90" s="70"/>
      <c r="K90" s="70"/>
      <c r="L90" s="70"/>
      <c r="M90" s="70"/>
      <c r="N90" s="70"/>
      <c r="O90" s="70"/>
      <c r="P90" s="70"/>
      <c r="Q90" s="70"/>
      <c r="R90" s="20"/>
    </row>
    <row r="91" spans="2:18" ht="15.5" customHeight="1" x14ac:dyDescent="0.35">
      <c r="B91" s="58"/>
      <c r="C91" s="69" t="s">
        <v>313</v>
      </c>
      <c r="D91" s="16"/>
      <c r="E91" s="16" t="s">
        <v>321</v>
      </c>
      <c r="F91" s="77"/>
      <c r="G91" s="219"/>
      <c r="H91" s="219"/>
      <c r="I91" s="29"/>
      <c r="J91" s="70"/>
      <c r="K91" s="70"/>
      <c r="L91" s="70"/>
      <c r="M91" s="70"/>
      <c r="N91" s="70"/>
      <c r="O91" s="70"/>
      <c r="P91" s="70"/>
      <c r="Q91" s="70"/>
      <c r="R91" s="20"/>
    </row>
    <row r="92" spans="2:18" ht="15.5" customHeight="1" x14ac:dyDescent="0.35">
      <c r="B92" s="58">
        <v>1</v>
      </c>
      <c r="C92" s="225" t="s">
        <v>394</v>
      </c>
      <c r="D92" s="16" t="s">
        <v>472</v>
      </c>
      <c r="E92" s="16" t="s">
        <v>187</v>
      </c>
      <c r="F92" s="219">
        <v>3</v>
      </c>
      <c r="G92" s="219">
        <v>3</v>
      </c>
      <c r="H92" s="219" t="s">
        <v>90</v>
      </c>
      <c r="I92" s="29">
        <v>5</v>
      </c>
      <c r="J92" s="29"/>
      <c r="K92" s="29"/>
      <c r="L92" s="29"/>
      <c r="M92" s="29"/>
      <c r="N92" s="29" t="s">
        <v>453</v>
      </c>
      <c r="O92" s="29"/>
      <c r="P92" s="29"/>
      <c r="Q92" s="29"/>
      <c r="R92" s="62" t="s">
        <v>347</v>
      </c>
    </row>
    <row r="93" spans="2:18" ht="15.5" customHeight="1" x14ac:dyDescent="0.35">
      <c r="B93" s="58">
        <v>2</v>
      </c>
      <c r="C93" s="225" t="s">
        <v>395</v>
      </c>
      <c r="D93" s="16" t="s">
        <v>508</v>
      </c>
      <c r="E93" s="16" t="s">
        <v>189</v>
      </c>
      <c r="F93" s="219">
        <v>3</v>
      </c>
      <c r="G93" s="219">
        <v>3</v>
      </c>
      <c r="H93" s="219" t="s">
        <v>90</v>
      </c>
      <c r="I93" s="29">
        <v>6</v>
      </c>
      <c r="J93" s="29"/>
      <c r="K93" s="29"/>
      <c r="L93" s="29"/>
      <c r="M93" s="29"/>
      <c r="N93" s="29"/>
      <c r="O93" s="29" t="s">
        <v>453</v>
      </c>
      <c r="P93" s="29"/>
      <c r="Q93" s="29"/>
      <c r="R93" s="62" t="s">
        <v>91</v>
      </c>
    </row>
    <row r="94" spans="2:18" ht="15.5" customHeight="1" x14ac:dyDescent="0.35">
      <c r="B94" s="58">
        <v>3</v>
      </c>
      <c r="C94" s="225" t="s">
        <v>396</v>
      </c>
      <c r="D94" s="16" t="s">
        <v>499</v>
      </c>
      <c r="E94" s="16" t="s">
        <v>191</v>
      </c>
      <c r="F94" s="219">
        <v>3</v>
      </c>
      <c r="G94" s="219">
        <v>3</v>
      </c>
      <c r="H94" s="219" t="s">
        <v>90</v>
      </c>
      <c r="I94" s="29">
        <v>5</v>
      </c>
      <c r="J94" s="29"/>
      <c r="K94" s="29"/>
      <c r="L94" s="29"/>
      <c r="M94" s="29"/>
      <c r="N94" s="29" t="s">
        <v>453</v>
      </c>
      <c r="O94" s="29"/>
      <c r="P94" s="29"/>
      <c r="Q94" s="29"/>
      <c r="R94" s="62" t="s">
        <v>347</v>
      </c>
    </row>
    <row r="95" spans="2:18" ht="15.5" customHeight="1" x14ac:dyDescent="0.35">
      <c r="B95" s="58">
        <v>4</v>
      </c>
      <c r="C95" s="225" t="s">
        <v>397</v>
      </c>
      <c r="D95" s="16" t="s">
        <v>510</v>
      </c>
      <c r="E95" s="16" t="s">
        <v>193</v>
      </c>
      <c r="F95" s="219">
        <v>2</v>
      </c>
      <c r="G95" s="219">
        <v>3</v>
      </c>
      <c r="H95" s="219" t="s">
        <v>90</v>
      </c>
      <c r="I95" s="29">
        <v>6</v>
      </c>
      <c r="J95" s="29"/>
      <c r="K95" s="29"/>
      <c r="L95" s="29"/>
      <c r="M95" s="29"/>
      <c r="N95" s="29"/>
      <c r="O95" s="29" t="s">
        <v>453</v>
      </c>
      <c r="P95" s="29"/>
      <c r="Q95" s="29"/>
      <c r="R95" s="62" t="s">
        <v>91</v>
      </c>
    </row>
    <row r="96" spans="2:18" ht="15.5" customHeight="1" x14ac:dyDescent="0.35">
      <c r="B96" s="58">
        <v>5</v>
      </c>
      <c r="C96" s="225" t="s">
        <v>398</v>
      </c>
      <c r="D96" s="16" t="s">
        <v>474</v>
      </c>
      <c r="E96" s="16" t="s">
        <v>195</v>
      </c>
      <c r="F96" s="219">
        <v>2</v>
      </c>
      <c r="G96" s="219">
        <v>2</v>
      </c>
      <c r="H96" s="219" t="s">
        <v>90</v>
      </c>
      <c r="I96" s="29">
        <v>5</v>
      </c>
      <c r="J96" s="29"/>
      <c r="K96" s="29"/>
      <c r="L96" s="29"/>
      <c r="M96" s="29"/>
      <c r="N96" s="29" t="s">
        <v>453</v>
      </c>
      <c r="O96" s="29"/>
      <c r="P96" s="29"/>
      <c r="Q96" s="29"/>
      <c r="R96" s="62" t="s">
        <v>347</v>
      </c>
    </row>
    <row r="97" spans="2:18" ht="15.5" customHeight="1" x14ac:dyDescent="0.35">
      <c r="B97" s="58">
        <v>6</v>
      </c>
      <c r="C97" s="225" t="s">
        <v>399</v>
      </c>
      <c r="D97" s="16" t="s">
        <v>197</v>
      </c>
      <c r="E97" s="16" t="s">
        <v>198</v>
      </c>
      <c r="F97" s="219">
        <v>2</v>
      </c>
      <c r="G97" s="219">
        <v>3</v>
      </c>
      <c r="H97" s="219" t="s">
        <v>90</v>
      </c>
      <c r="I97" s="29">
        <v>7</v>
      </c>
      <c r="J97" s="29"/>
      <c r="K97" s="29"/>
      <c r="L97" s="29"/>
      <c r="M97" s="29"/>
      <c r="N97" s="29"/>
      <c r="O97" s="29"/>
      <c r="P97" s="29" t="s">
        <v>453</v>
      </c>
      <c r="Q97" s="29"/>
      <c r="R97" s="62" t="s">
        <v>91</v>
      </c>
    </row>
    <row r="98" spans="2:18" ht="15.5" customHeight="1" x14ac:dyDescent="0.35">
      <c r="B98" s="58">
        <v>7</v>
      </c>
      <c r="C98" s="225" t="s">
        <v>400</v>
      </c>
      <c r="D98" s="16" t="s">
        <v>509</v>
      </c>
      <c r="E98" s="16" t="s">
        <v>306</v>
      </c>
      <c r="F98" s="214">
        <v>3</v>
      </c>
      <c r="G98" s="219">
        <v>3</v>
      </c>
      <c r="H98" s="219" t="s">
        <v>90</v>
      </c>
      <c r="I98" s="29">
        <v>6</v>
      </c>
      <c r="J98" s="29"/>
      <c r="K98" s="29"/>
      <c r="L98" s="29"/>
      <c r="M98" s="29"/>
      <c r="N98" s="29"/>
      <c r="O98" s="29" t="s">
        <v>453</v>
      </c>
      <c r="P98" s="29"/>
      <c r="Q98" s="29"/>
      <c r="R98" s="20" t="s">
        <v>390</v>
      </c>
    </row>
    <row r="99" spans="2:18" ht="15.5" x14ac:dyDescent="0.35">
      <c r="B99" s="58">
        <v>8</v>
      </c>
      <c r="C99" s="225" t="s">
        <v>401</v>
      </c>
      <c r="D99" s="16" t="s">
        <v>455</v>
      </c>
      <c r="E99" s="16" t="s">
        <v>524</v>
      </c>
      <c r="F99" s="214">
        <v>3</v>
      </c>
      <c r="G99" s="219">
        <v>3</v>
      </c>
      <c r="H99" s="219" t="s">
        <v>90</v>
      </c>
      <c r="I99" s="29">
        <v>7</v>
      </c>
      <c r="J99" s="29"/>
      <c r="K99" s="29"/>
      <c r="L99" s="29"/>
      <c r="M99" s="29"/>
      <c r="N99" s="29"/>
      <c r="O99" s="29"/>
      <c r="P99" s="29" t="s">
        <v>453</v>
      </c>
      <c r="Q99" s="29"/>
      <c r="R99" s="62" t="str">
        <f>C92</f>
        <v>PBGNUM6048</v>
      </c>
    </row>
    <row r="100" spans="2:18" ht="15.5" customHeight="1" x14ac:dyDescent="0.35">
      <c r="B100" s="58">
        <v>9</v>
      </c>
      <c r="C100" s="225" t="s">
        <v>402</v>
      </c>
      <c r="D100" s="16" t="s">
        <v>473</v>
      </c>
      <c r="E100" s="16" t="s">
        <v>523</v>
      </c>
      <c r="F100" s="214">
        <v>2</v>
      </c>
      <c r="G100" s="219">
        <v>2</v>
      </c>
      <c r="H100" s="219" t="s">
        <v>90</v>
      </c>
      <c r="I100" s="29">
        <v>5</v>
      </c>
      <c r="J100" s="29"/>
      <c r="K100" s="29"/>
      <c r="L100" s="29"/>
      <c r="M100" s="29"/>
      <c r="N100" s="29" t="s">
        <v>453</v>
      </c>
      <c r="O100" s="29"/>
      <c r="P100" s="29"/>
      <c r="Q100" s="29"/>
      <c r="R100" s="62" t="s">
        <v>91</v>
      </c>
    </row>
    <row r="101" spans="2:18" ht="15.5" customHeight="1" x14ac:dyDescent="0.35">
      <c r="B101" s="58"/>
      <c r="C101" s="71"/>
      <c r="D101" s="16" t="s">
        <v>569</v>
      </c>
      <c r="E101" s="16"/>
      <c r="F101" s="76">
        <f>SUM(F92:F100)</f>
        <v>23</v>
      </c>
      <c r="G101" s="219"/>
      <c r="H101" s="219"/>
      <c r="I101" s="29"/>
      <c r="J101" s="29"/>
      <c r="K101" s="29"/>
      <c r="L101" s="29"/>
      <c r="M101" s="29"/>
      <c r="N101" s="29"/>
      <c r="O101" s="29"/>
      <c r="P101" s="29"/>
      <c r="Q101" s="29"/>
      <c r="R101" s="20"/>
    </row>
    <row r="102" spans="2:18" ht="16" customHeight="1" thickBot="1" x14ac:dyDescent="0.4">
      <c r="B102" s="105"/>
      <c r="C102" s="112"/>
      <c r="D102" s="16" t="s">
        <v>570</v>
      </c>
      <c r="E102" s="16"/>
      <c r="F102" s="74">
        <f>36-F101</f>
        <v>13</v>
      </c>
      <c r="G102" s="68"/>
      <c r="H102" s="68"/>
      <c r="I102" s="92"/>
      <c r="J102" s="113"/>
      <c r="K102" s="113"/>
      <c r="L102" s="113"/>
      <c r="M102" s="113"/>
      <c r="N102" s="113"/>
      <c r="O102" s="113"/>
      <c r="P102" s="113"/>
      <c r="Q102" s="113"/>
      <c r="R102" s="114"/>
    </row>
    <row r="103" spans="2:18" ht="15.5" customHeight="1" x14ac:dyDescent="0.35">
      <c r="B103" s="107"/>
      <c r="C103" s="108"/>
      <c r="D103" s="16"/>
      <c r="E103" s="16"/>
      <c r="F103" s="108"/>
      <c r="G103" s="215"/>
      <c r="H103" s="215"/>
      <c r="I103" s="126"/>
      <c r="J103" s="111"/>
      <c r="K103" s="111"/>
      <c r="L103" s="111"/>
      <c r="M103" s="111"/>
      <c r="N103" s="111"/>
      <c r="O103" s="111"/>
      <c r="P103" s="111"/>
      <c r="Q103" s="111"/>
      <c r="R103" s="218"/>
    </row>
    <row r="104" spans="2:18" ht="15.5" customHeight="1" x14ac:dyDescent="0.35">
      <c r="B104" s="58"/>
      <c r="C104" s="69" t="s">
        <v>314</v>
      </c>
      <c r="D104" s="16"/>
      <c r="E104" s="16" t="s">
        <v>322</v>
      </c>
      <c r="F104" s="77"/>
      <c r="G104" s="219"/>
      <c r="H104" s="219"/>
      <c r="I104" s="29"/>
      <c r="J104" s="70"/>
      <c r="K104" s="70"/>
      <c r="L104" s="70"/>
      <c r="M104" s="70"/>
      <c r="N104" s="70"/>
      <c r="O104" s="70"/>
      <c r="P104" s="70"/>
      <c r="Q104" s="70"/>
      <c r="R104" s="20"/>
    </row>
    <row r="105" spans="2:18" ht="31" customHeight="1" x14ac:dyDescent="0.35">
      <c r="B105" s="58">
        <v>1</v>
      </c>
      <c r="C105" s="225" t="s">
        <v>403</v>
      </c>
      <c r="D105" s="16" t="s">
        <v>155</v>
      </c>
      <c r="E105" s="16" t="s">
        <v>267</v>
      </c>
      <c r="F105" s="219">
        <v>3</v>
      </c>
      <c r="G105" s="219">
        <v>6</v>
      </c>
      <c r="H105" s="219" t="s">
        <v>269</v>
      </c>
      <c r="I105" s="29">
        <v>5</v>
      </c>
      <c r="J105" s="29"/>
      <c r="K105" s="29"/>
      <c r="L105" s="29"/>
      <c r="M105" s="29"/>
      <c r="N105" s="29" t="s">
        <v>453</v>
      </c>
      <c r="O105" s="29"/>
      <c r="P105" s="29"/>
      <c r="Q105" s="29"/>
      <c r="R105" s="62" t="s">
        <v>352</v>
      </c>
    </row>
    <row r="106" spans="2:18" ht="15.5" customHeight="1" x14ac:dyDescent="0.35">
      <c r="B106" s="58">
        <v>2</v>
      </c>
      <c r="C106" s="225" t="s">
        <v>404</v>
      </c>
      <c r="D106" s="16" t="s">
        <v>201</v>
      </c>
      <c r="E106" s="16" t="s">
        <v>202</v>
      </c>
      <c r="F106" s="219">
        <v>2</v>
      </c>
      <c r="G106" s="219">
        <v>2</v>
      </c>
      <c r="H106" s="219" t="s">
        <v>90</v>
      </c>
      <c r="I106" s="29">
        <v>7</v>
      </c>
      <c r="J106" s="29"/>
      <c r="K106" s="29"/>
      <c r="L106" s="29"/>
      <c r="M106" s="29"/>
      <c r="N106" s="29"/>
      <c r="O106" s="29"/>
      <c r="P106" s="29" t="s">
        <v>453</v>
      </c>
      <c r="Q106" s="29"/>
      <c r="R106" s="62" t="s">
        <v>91</v>
      </c>
    </row>
    <row r="107" spans="2:18" ht="15.5" customHeight="1" x14ac:dyDescent="0.35">
      <c r="B107" s="58">
        <v>3</v>
      </c>
      <c r="C107" s="225" t="s">
        <v>405</v>
      </c>
      <c r="D107" s="16" t="s">
        <v>476</v>
      </c>
      <c r="E107" s="16" t="s">
        <v>298</v>
      </c>
      <c r="F107" s="219">
        <v>3</v>
      </c>
      <c r="G107" s="219">
        <v>3</v>
      </c>
      <c r="H107" s="219" t="s">
        <v>90</v>
      </c>
      <c r="I107" s="29">
        <v>5</v>
      </c>
      <c r="J107" s="29"/>
      <c r="K107" s="29"/>
      <c r="L107" s="29"/>
      <c r="M107" s="29"/>
      <c r="N107" s="29"/>
      <c r="O107" s="29"/>
      <c r="P107" s="29"/>
      <c r="Q107" s="29"/>
      <c r="R107" s="62" t="s">
        <v>91</v>
      </c>
    </row>
    <row r="108" spans="2:18" ht="15.5" customHeight="1" x14ac:dyDescent="0.35">
      <c r="B108" s="58">
        <v>4</v>
      </c>
      <c r="C108" s="225" t="s">
        <v>406</v>
      </c>
      <c r="D108" s="16" t="s">
        <v>477</v>
      </c>
      <c r="E108" s="16" t="s">
        <v>204</v>
      </c>
      <c r="F108" s="219">
        <v>2</v>
      </c>
      <c r="G108" s="219">
        <v>2</v>
      </c>
      <c r="H108" s="219" t="s">
        <v>90</v>
      </c>
      <c r="I108" s="29">
        <v>5</v>
      </c>
      <c r="J108" s="29"/>
      <c r="K108" s="29"/>
      <c r="L108" s="29"/>
      <c r="M108" s="29"/>
      <c r="N108" s="29"/>
      <c r="O108" s="29"/>
      <c r="P108" s="29"/>
      <c r="Q108" s="29"/>
      <c r="R108" s="62" t="str">
        <f>C34</f>
        <v>PBGNUM6002</v>
      </c>
    </row>
    <row r="109" spans="2:18" ht="15.5" customHeight="1" x14ac:dyDescent="0.35">
      <c r="B109" s="58">
        <v>5</v>
      </c>
      <c r="C109" s="225" t="s">
        <v>407</v>
      </c>
      <c r="D109" s="16" t="s">
        <v>511</v>
      </c>
      <c r="E109" s="16" t="s">
        <v>207</v>
      </c>
      <c r="F109" s="219">
        <v>3</v>
      </c>
      <c r="G109" s="219">
        <v>3</v>
      </c>
      <c r="H109" s="219" t="s">
        <v>90</v>
      </c>
      <c r="I109" s="29">
        <v>6</v>
      </c>
      <c r="J109" s="29"/>
      <c r="K109" s="29"/>
      <c r="L109" s="29"/>
      <c r="M109" s="29"/>
      <c r="N109" s="29"/>
      <c r="O109" s="29" t="s">
        <v>453</v>
      </c>
      <c r="P109" s="29"/>
      <c r="Q109" s="29"/>
      <c r="R109" s="62" t="s">
        <v>91</v>
      </c>
    </row>
    <row r="110" spans="2:18" ht="15.5" x14ac:dyDescent="0.35">
      <c r="B110" s="58">
        <v>6</v>
      </c>
      <c r="C110" s="225" t="s">
        <v>408</v>
      </c>
      <c r="D110" s="16" t="s">
        <v>299</v>
      </c>
      <c r="E110" s="16" t="s">
        <v>209</v>
      </c>
      <c r="F110" s="219">
        <v>2</v>
      </c>
      <c r="G110" s="219">
        <v>2</v>
      </c>
      <c r="H110" s="219" t="s">
        <v>90</v>
      </c>
      <c r="I110" s="29">
        <v>7</v>
      </c>
      <c r="J110" s="29"/>
      <c r="K110" s="29"/>
      <c r="L110" s="29"/>
      <c r="M110" s="29"/>
      <c r="N110" s="29"/>
      <c r="O110" s="29"/>
      <c r="P110" s="29" t="s">
        <v>453</v>
      </c>
      <c r="Q110" s="29"/>
      <c r="R110" s="20" t="str">
        <f>C105</f>
        <v>PBGNUM6057</v>
      </c>
    </row>
    <row r="111" spans="2:18" ht="31" customHeight="1" x14ac:dyDescent="0.35">
      <c r="B111" s="58">
        <v>7</v>
      </c>
      <c r="C111" s="225" t="s">
        <v>409</v>
      </c>
      <c r="D111" s="16" t="s">
        <v>478</v>
      </c>
      <c r="E111" s="16" t="s">
        <v>212</v>
      </c>
      <c r="F111" s="219">
        <v>2</v>
      </c>
      <c r="G111" s="219">
        <v>2</v>
      </c>
      <c r="H111" s="219" t="s">
        <v>90</v>
      </c>
      <c r="I111" s="29">
        <v>5</v>
      </c>
      <c r="J111" s="29"/>
      <c r="K111" s="29"/>
      <c r="L111" s="29"/>
      <c r="M111" s="29"/>
      <c r="N111" s="29"/>
      <c r="O111" s="29"/>
      <c r="P111" s="29"/>
      <c r="Q111" s="29"/>
      <c r="R111" s="62" t="s">
        <v>91</v>
      </c>
    </row>
    <row r="112" spans="2:18" ht="15.5" customHeight="1" x14ac:dyDescent="0.35">
      <c r="B112" s="58">
        <v>8</v>
      </c>
      <c r="C112" s="225" t="s">
        <v>410</v>
      </c>
      <c r="D112" s="16" t="s">
        <v>512</v>
      </c>
      <c r="E112" s="16" t="s">
        <v>215</v>
      </c>
      <c r="F112" s="219">
        <v>2</v>
      </c>
      <c r="G112" s="219">
        <v>2</v>
      </c>
      <c r="H112" s="219" t="s">
        <v>90</v>
      </c>
      <c r="I112" s="29">
        <v>6</v>
      </c>
      <c r="J112" s="29"/>
      <c r="K112" s="29"/>
      <c r="L112" s="29"/>
      <c r="M112" s="29"/>
      <c r="N112" s="29"/>
      <c r="O112" s="29" t="s">
        <v>453</v>
      </c>
      <c r="P112" s="29"/>
      <c r="Q112" s="29"/>
      <c r="R112" s="62" t="s">
        <v>91</v>
      </c>
    </row>
    <row r="113" spans="2:18" ht="16.5" customHeight="1" x14ac:dyDescent="0.35">
      <c r="B113" s="58">
        <v>9</v>
      </c>
      <c r="C113" s="225" t="s">
        <v>411</v>
      </c>
      <c r="D113" s="16" t="s">
        <v>513</v>
      </c>
      <c r="E113" s="16" t="s">
        <v>200</v>
      </c>
      <c r="F113" s="219">
        <v>3</v>
      </c>
      <c r="G113" s="219">
        <v>4</v>
      </c>
      <c r="H113" s="219" t="s">
        <v>90</v>
      </c>
      <c r="I113" s="29">
        <v>6</v>
      </c>
      <c r="J113" s="29"/>
      <c r="K113" s="29"/>
      <c r="L113" s="29"/>
      <c r="M113" s="29"/>
      <c r="N113" s="29"/>
      <c r="O113" s="29" t="s">
        <v>453</v>
      </c>
      <c r="P113" s="29"/>
      <c r="Q113" s="29"/>
      <c r="R113" s="20" t="s">
        <v>400</v>
      </c>
    </row>
    <row r="114" spans="2:18" ht="15.5" x14ac:dyDescent="0.35">
      <c r="B114" s="58">
        <v>10</v>
      </c>
      <c r="C114" s="225" t="s">
        <v>412</v>
      </c>
      <c r="D114" s="16" t="s">
        <v>457</v>
      </c>
      <c r="E114" s="16" t="s">
        <v>525</v>
      </c>
      <c r="F114" s="214">
        <v>3</v>
      </c>
      <c r="G114" s="219">
        <v>3</v>
      </c>
      <c r="H114" s="219" t="s">
        <v>90</v>
      </c>
      <c r="I114" s="29">
        <v>7</v>
      </c>
      <c r="J114" s="29"/>
      <c r="K114" s="29"/>
      <c r="L114" s="29"/>
      <c r="M114" s="29"/>
      <c r="N114" s="29"/>
      <c r="O114" s="29"/>
      <c r="P114" s="29" t="s">
        <v>453</v>
      </c>
      <c r="Q114" s="29"/>
      <c r="R114" s="62" t="s">
        <v>403</v>
      </c>
    </row>
    <row r="115" spans="2:18" ht="15.5" customHeight="1" x14ac:dyDescent="0.35">
      <c r="B115" s="58"/>
      <c r="C115" s="71"/>
      <c r="D115" s="16" t="s">
        <v>448</v>
      </c>
      <c r="E115" s="16"/>
      <c r="F115" s="76">
        <f>SUM(F105:F114)</f>
        <v>25</v>
      </c>
      <c r="G115" s="219"/>
      <c r="H115" s="219"/>
      <c r="I115" s="29"/>
      <c r="J115" s="29"/>
      <c r="K115" s="29"/>
      <c r="L115" s="29"/>
      <c r="M115" s="29"/>
      <c r="N115" s="29"/>
      <c r="O115" s="29"/>
      <c r="P115" s="29"/>
      <c r="Q115" s="29"/>
      <c r="R115" s="20"/>
    </row>
    <row r="116" spans="2:18" ht="16" customHeight="1" thickBot="1" x14ac:dyDescent="0.4">
      <c r="B116" s="105"/>
      <c r="C116" s="112"/>
      <c r="D116" s="16" t="s">
        <v>447</v>
      </c>
      <c r="E116" s="16"/>
      <c r="F116" s="74">
        <f>36-F115</f>
        <v>11</v>
      </c>
      <c r="G116" s="68"/>
      <c r="H116" s="68"/>
      <c r="I116" s="92"/>
      <c r="J116" s="113"/>
      <c r="K116" s="113"/>
      <c r="L116" s="113"/>
      <c r="M116" s="113"/>
      <c r="N116" s="113"/>
      <c r="O116" s="113"/>
      <c r="P116" s="113"/>
      <c r="Q116" s="113"/>
      <c r="R116" s="114"/>
    </row>
    <row r="117" spans="2:18" ht="15.5" customHeight="1" x14ac:dyDescent="0.35">
      <c r="B117" s="107"/>
      <c r="C117" s="108"/>
      <c r="D117" s="16"/>
      <c r="E117" s="16"/>
      <c r="F117" s="108"/>
      <c r="G117" s="215"/>
      <c r="H117" s="215"/>
      <c r="I117" s="126"/>
      <c r="J117" s="111"/>
      <c r="K117" s="111"/>
      <c r="L117" s="111"/>
      <c r="M117" s="111"/>
      <c r="N117" s="111"/>
      <c r="O117" s="111"/>
      <c r="P117" s="111"/>
      <c r="Q117" s="111"/>
      <c r="R117" s="218"/>
    </row>
    <row r="118" spans="2:18" ht="15.5" customHeight="1" x14ac:dyDescent="0.35">
      <c r="B118" s="58"/>
      <c r="C118" s="69" t="s">
        <v>315</v>
      </c>
      <c r="D118" s="16"/>
      <c r="E118" s="16" t="s">
        <v>323</v>
      </c>
      <c r="F118" s="77"/>
      <c r="G118" s="219"/>
      <c r="H118" s="219"/>
      <c r="I118" s="29"/>
      <c r="J118" s="70"/>
      <c r="K118" s="70"/>
      <c r="L118" s="70"/>
      <c r="M118" s="70"/>
      <c r="N118" s="70"/>
      <c r="O118" s="70"/>
      <c r="P118" s="70"/>
      <c r="Q118" s="70"/>
      <c r="R118" s="20"/>
    </row>
    <row r="119" spans="2:18" ht="15.5" customHeight="1" x14ac:dyDescent="0.35">
      <c r="B119" s="58">
        <v>1</v>
      </c>
      <c r="C119" s="225" t="s">
        <v>413</v>
      </c>
      <c r="D119" s="16" t="s">
        <v>480</v>
      </c>
      <c r="E119" s="16" t="s">
        <v>115</v>
      </c>
      <c r="F119" s="219">
        <v>3</v>
      </c>
      <c r="G119" s="219">
        <v>3</v>
      </c>
      <c r="H119" s="219" t="s">
        <v>90</v>
      </c>
      <c r="I119" s="29">
        <v>5</v>
      </c>
      <c r="J119" s="29"/>
      <c r="K119" s="29"/>
      <c r="L119" s="29"/>
      <c r="M119" s="29"/>
      <c r="N119" s="29" t="s">
        <v>453</v>
      </c>
      <c r="O119" s="29"/>
      <c r="P119" s="29"/>
      <c r="Q119" s="29"/>
      <c r="R119" s="62" t="s">
        <v>91</v>
      </c>
    </row>
    <row r="120" spans="2:18" ht="15.5" x14ac:dyDescent="0.35">
      <c r="B120" s="58">
        <v>2</v>
      </c>
      <c r="C120" s="225" t="s">
        <v>414</v>
      </c>
      <c r="D120" s="16" t="s">
        <v>216</v>
      </c>
      <c r="E120" s="16" t="s">
        <v>217</v>
      </c>
      <c r="F120" s="219">
        <v>3</v>
      </c>
      <c r="G120" s="219">
        <v>3</v>
      </c>
      <c r="H120" s="219" t="s">
        <v>90</v>
      </c>
      <c r="I120" s="29">
        <v>7</v>
      </c>
      <c r="J120" s="29"/>
      <c r="K120" s="29"/>
      <c r="L120" s="29"/>
      <c r="M120" s="29"/>
      <c r="N120" s="29"/>
      <c r="O120" s="29"/>
      <c r="P120" s="29" t="s">
        <v>453</v>
      </c>
      <c r="Q120" s="29"/>
      <c r="R120" s="62" t="s">
        <v>91</v>
      </c>
    </row>
    <row r="121" spans="2:18" ht="15.5" x14ac:dyDescent="0.35">
      <c r="B121" s="58">
        <v>3</v>
      </c>
      <c r="C121" s="225" t="s">
        <v>415</v>
      </c>
      <c r="D121" s="16" t="s">
        <v>498</v>
      </c>
      <c r="E121" s="16" t="s">
        <v>219</v>
      </c>
      <c r="F121" s="219">
        <v>3</v>
      </c>
      <c r="G121" s="219">
        <v>3</v>
      </c>
      <c r="H121" s="219" t="s">
        <v>90</v>
      </c>
      <c r="I121" s="29">
        <v>5</v>
      </c>
      <c r="J121" s="29"/>
      <c r="K121" s="29"/>
      <c r="L121" s="29"/>
      <c r="M121" s="29"/>
      <c r="N121" s="29" t="s">
        <v>453</v>
      </c>
      <c r="O121" s="29"/>
      <c r="P121" s="29"/>
      <c r="Q121" s="29"/>
      <c r="R121" s="20" t="s">
        <v>356</v>
      </c>
    </row>
    <row r="122" spans="2:18" ht="15.5" customHeight="1" x14ac:dyDescent="0.35">
      <c r="B122" s="58">
        <v>4</v>
      </c>
      <c r="C122" s="225" t="s">
        <v>416</v>
      </c>
      <c r="D122" s="16" t="s">
        <v>220</v>
      </c>
      <c r="E122" s="16" t="s">
        <v>221</v>
      </c>
      <c r="F122" s="219">
        <v>3</v>
      </c>
      <c r="G122" s="219">
        <v>3</v>
      </c>
      <c r="H122" s="219" t="s">
        <v>90</v>
      </c>
      <c r="I122" s="29">
        <v>6</v>
      </c>
      <c r="J122" s="29"/>
      <c r="K122" s="29"/>
      <c r="L122" s="29"/>
      <c r="M122" s="29"/>
      <c r="N122" s="29"/>
      <c r="O122" s="29" t="s">
        <v>453</v>
      </c>
      <c r="P122" s="29"/>
      <c r="Q122" s="29"/>
      <c r="R122" s="20" t="s">
        <v>356</v>
      </c>
    </row>
    <row r="123" spans="2:18" ht="20" customHeight="1" x14ac:dyDescent="0.35">
      <c r="B123" s="58">
        <v>5</v>
      </c>
      <c r="C123" s="225" t="s">
        <v>417</v>
      </c>
      <c r="D123" s="16" t="s">
        <v>227</v>
      </c>
      <c r="E123" s="16" t="s">
        <v>223</v>
      </c>
      <c r="F123" s="219">
        <v>3</v>
      </c>
      <c r="G123" s="219">
        <v>3</v>
      </c>
      <c r="H123" s="219" t="s">
        <v>90</v>
      </c>
      <c r="I123" s="29">
        <v>6</v>
      </c>
      <c r="J123" s="29"/>
      <c r="K123" s="29"/>
      <c r="L123" s="29"/>
      <c r="M123" s="29"/>
      <c r="N123" s="29"/>
      <c r="O123" s="29" t="s">
        <v>453</v>
      </c>
      <c r="P123" s="29"/>
      <c r="Q123" s="29"/>
      <c r="R123" s="20" t="s">
        <v>356</v>
      </c>
    </row>
    <row r="124" spans="2:18" ht="15.5" x14ac:dyDescent="0.35">
      <c r="B124" s="58">
        <v>6</v>
      </c>
      <c r="C124" s="225" t="s">
        <v>418</v>
      </c>
      <c r="D124" s="16" t="s">
        <v>479</v>
      </c>
      <c r="E124" s="16" t="s">
        <v>226</v>
      </c>
      <c r="F124" s="219">
        <v>2</v>
      </c>
      <c r="G124" s="219">
        <v>2</v>
      </c>
      <c r="H124" s="219" t="s">
        <v>90</v>
      </c>
      <c r="I124" s="29">
        <v>5</v>
      </c>
      <c r="J124" s="29"/>
      <c r="K124" s="29"/>
      <c r="L124" s="29"/>
      <c r="M124" s="29"/>
      <c r="N124" s="29" t="s">
        <v>453</v>
      </c>
      <c r="O124" s="29"/>
      <c r="P124" s="29"/>
      <c r="Q124" s="29"/>
      <c r="R124" s="20" t="s">
        <v>356</v>
      </c>
    </row>
    <row r="125" spans="2:18" ht="15.5" customHeight="1" x14ac:dyDescent="0.35">
      <c r="B125" s="58">
        <v>7</v>
      </c>
      <c r="C125" s="225" t="s">
        <v>419</v>
      </c>
      <c r="D125" s="16" t="s">
        <v>460</v>
      </c>
      <c r="E125" s="16" t="s">
        <v>228</v>
      </c>
      <c r="F125" s="219">
        <v>2</v>
      </c>
      <c r="G125" s="219">
        <v>3</v>
      </c>
      <c r="H125" s="219" t="s">
        <v>90</v>
      </c>
      <c r="I125" s="29">
        <v>6</v>
      </c>
      <c r="J125" s="29"/>
      <c r="K125" s="29"/>
      <c r="L125" s="29"/>
      <c r="M125" s="29"/>
      <c r="N125" s="29"/>
      <c r="O125" s="29" t="s">
        <v>453</v>
      </c>
      <c r="P125" s="29"/>
      <c r="Q125" s="29"/>
      <c r="R125" s="62" t="s">
        <v>91</v>
      </c>
    </row>
    <row r="126" spans="2:18" ht="15.5" x14ac:dyDescent="0.35">
      <c r="B126" s="58">
        <v>8</v>
      </c>
      <c r="C126" s="225" t="s">
        <v>420</v>
      </c>
      <c r="D126" s="16" t="s">
        <v>481</v>
      </c>
      <c r="E126" s="16" t="s">
        <v>526</v>
      </c>
      <c r="F126" s="214">
        <v>2</v>
      </c>
      <c r="G126" s="219">
        <v>2</v>
      </c>
      <c r="H126" s="219" t="s">
        <v>90</v>
      </c>
      <c r="I126" s="29">
        <v>5</v>
      </c>
      <c r="J126" s="29"/>
      <c r="K126" s="29"/>
      <c r="L126" s="29"/>
      <c r="M126" s="29"/>
      <c r="N126" s="29" t="s">
        <v>453</v>
      </c>
      <c r="O126" s="29"/>
      <c r="P126" s="29"/>
      <c r="Q126" s="29"/>
      <c r="R126" s="62" t="s">
        <v>91</v>
      </c>
    </row>
    <row r="127" spans="2:18" ht="31" customHeight="1" x14ac:dyDescent="0.35">
      <c r="B127" s="58">
        <v>9</v>
      </c>
      <c r="C127" s="225" t="s">
        <v>421</v>
      </c>
      <c r="D127" s="16" t="s">
        <v>459</v>
      </c>
      <c r="E127" s="16" t="s">
        <v>527</v>
      </c>
      <c r="F127" s="214">
        <v>2</v>
      </c>
      <c r="G127" s="219">
        <v>2</v>
      </c>
      <c r="H127" s="219" t="s">
        <v>90</v>
      </c>
      <c r="I127" s="29">
        <v>7</v>
      </c>
      <c r="J127" s="29"/>
      <c r="K127" s="29"/>
      <c r="L127" s="29"/>
      <c r="M127" s="29"/>
      <c r="N127" s="29"/>
      <c r="O127" s="29"/>
      <c r="P127" s="29" t="s">
        <v>453</v>
      </c>
      <c r="Q127" s="29"/>
      <c r="R127" s="62" t="s">
        <v>91</v>
      </c>
    </row>
    <row r="128" spans="2:18" ht="15.5" customHeight="1" x14ac:dyDescent="0.35">
      <c r="B128" s="58"/>
      <c r="C128" s="71"/>
      <c r="D128" s="16"/>
      <c r="E128" s="16"/>
      <c r="F128" s="214"/>
      <c r="G128" s="219"/>
      <c r="H128" s="219"/>
      <c r="I128" s="29"/>
      <c r="J128" s="29"/>
      <c r="K128" s="29"/>
      <c r="L128" s="29"/>
      <c r="M128" s="29"/>
      <c r="N128" s="29"/>
      <c r="O128" s="29"/>
      <c r="P128" s="29"/>
      <c r="Q128" s="29"/>
      <c r="R128" s="62"/>
    </row>
    <row r="129" spans="2:18" ht="15.5" customHeight="1" x14ac:dyDescent="0.35">
      <c r="B129" s="58"/>
      <c r="C129" s="71"/>
      <c r="D129" s="16" t="s">
        <v>569</v>
      </c>
      <c r="E129" s="16"/>
      <c r="F129" s="76">
        <f>SUM(F119:F127)</f>
        <v>23</v>
      </c>
      <c r="G129" s="219"/>
      <c r="H129" s="219"/>
      <c r="I129" s="29"/>
      <c r="J129" s="29"/>
      <c r="K129" s="29"/>
      <c r="L129" s="29"/>
      <c r="M129" s="29"/>
      <c r="N129" s="29"/>
      <c r="O129" s="29"/>
      <c r="P129" s="29"/>
      <c r="Q129" s="29"/>
      <c r="R129" s="20"/>
    </row>
    <row r="130" spans="2:18" ht="16" customHeight="1" thickBot="1" x14ac:dyDescent="0.4">
      <c r="B130" s="105"/>
      <c r="C130" s="112"/>
      <c r="D130" s="16" t="s">
        <v>570</v>
      </c>
      <c r="E130" s="16"/>
      <c r="F130" s="74">
        <f>36-F129</f>
        <v>13</v>
      </c>
      <c r="G130" s="68"/>
      <c r="H130" s="68"/>
      <c r="I130" s="92"/>
      <c r="J130" s="92"/>
      <c r="K130" s="92"/>
      <c r="L130" s="92"/>
      <c r="M130" s="92"/>
      <c r="N130" s="92"/>
      <c r="O130" s="92"/>
      <c r="P130" s="92"/>
      <c r="Q130" s="92"/>
      <c r="R130" s="114"/>
    </row>
    <row r="131" spans="2:18" ht="15.5" customHeight="1" x14ac:dyDescent="0.35">
      <c r="B131" s="107"/>
      <c r="C131" s="108"/>
      <c r="D131" s="16"/>
      <c r="E131" s="16"/>
      <c r="F131" s="108"/>
      <c r="G131" s="215"/>
      <c r="H131" s="215"/>
      <c r="I131" s="126"/>
      <c r="J131" s="126"/>
      <c r="K131" s="126"/>
      <c r="L131" s="126"/>
      <c r="M131" s="126"/>
      <c r="N131" s="126"/>
      <c r="O131" s="126"/>
      <c r="P131" s="126"/>
      <c r="Q131" s="126"/>
      <c r="R131" s="218"/>
    </row>
    <row r="132" spans="2:18" ht="15.5" customHeight="1" x14ac:dyDescent="0.35">
      <c r="B132" s="58"/>
      <c r="C132" s="69" t="s">
        <v>316</v>
      </c>
      <c r="D132" s="16"/>
      <c r="E132" s="16" t="s">
        <v>324</v>
      </c>
      <c r="F132" s="77"/>
      <c r="G132" s="219"/>
      <c r="H132" s="219"/>
      <c r="I132" s="29"/>
      <c r="J132" s="70"/>
      <c r="K132" s="70"/>
      <c r="L132" s="70"/>
      <c r="M132" s="70"/>
      <c r="N132" s="70"/>
      <c r="O132" s="70"/>
      <c r="P132" s="70"/>
      <c r="Q132" s="70"/>
      <c r="R132" s="20"/>
    </row>
    <row r="133" spans="2:18" ht="15.5" x14ac:dyDescent="0.35">
      <c r="B133" s="58">
        <v>1</v>
      </c>
      <c r="C133" s="225" t="s">
        <v>422</v>
      </c>
      <c r="D133" s="16" t="s">
        <v>482</v>
      </c>
      <c r="E133" s="16" t="s">
        <v>284</v>
      </c>
      <c r="F133" s="219">
        <v>3</v>
      </c>
      <c r="G133" s="219">
        <v>2</v>
      </c>
      <c r="H133" s="219" t="s">
        <v>90</v>
      </c>
      <c r="I133" s="29">
        <v>5</v>
      </c>
      <c r="J133" s="29"/>
      <c r="K133" s="29"/>
      <c r="L133" s="29"/>
      <c r="M133" s="29"/>
      <c r="N133" s="29" t="s">
        <v>453</v>
      </c>
      <c r="O133" s="29"/>
      <c r="P133" s="29"/>
      <c r="Q133" s="29"/>
      <c r="R133" s="62" t="s">
        <v>370</v>
      </c>
    </row>
    <row r="134" spans="2:18" ht="15.5" x14ac:dyDescent="0.35">
      <c r="B134" s="58">
        <v>2</v>
      </c>
      <c r="C134" s="225" t="s">
        <v>461</v>
      </c>
      <c r="D134" s="16" t="s">
        <v>488</v>
      </c>
      <c r="E134" s="16" t="s">
        <v>231</v>
      </c>
      <c r="F134" s="219">
        <v>2</v>
      </c>
      <c r="G134" s="219">
        <v>2</v>
      </c>
      <c r="H134" s="219" t="s">
        <v>90</v>
      </c>
      <c r="I134" s="29">
        <v>7</v>
      </c>
      <c r="J134" s="29"/>
      <c r="K134" s="29"/>
      <c r="L134" s="29"/>
      <c r="M134" s="29"/>
      <c r="N134" s="29"/>
      <c r="O134" s="29"/>
      <c r="P134" s="29" t="s">
        <v>453</v>
      </c>
      <c r="Q134" s="29"/>
      <c r="R134" s="62" t="s">
        <v>91</v>
      </c>
    </row>
    <row r="135" spans="2:18" ht="46.5" x14ac:dyDescent="0.35">
      <c r="B135" s="58">
        <v>3</v>
      </c>
      <c r="C135" s="225" t="s">
        <v>462</v>
      </c>
      <c r="D135" s="16" t="s">
        <v>497</v>
      </c>
      <c r="E135" s="16" t="s">
        <v>234</v>
      </c>
      <c r="F135" s="219">
        <v>3</v>
      </c>
      <c r="G135" s="219">
        <v>2</v>
      </c>
      <c r="H135" s="219" t="s">
        <v>90</v>
      </c>
      <c r="I135" s="29">
        <v>5</v>
      </c>
      <c r="J135" s="29"/>
      <c r="K135" s="29"/>
      <c r="L135" s="29"/>
      <c r="M135" s="29"/>
      <c r="N135" s="29" t="s">
        <v>453</v>
      </c>
      <c r="O135" s="29"/>
      <c r="P135" s="29"/>
      <c r="Q135" s="29"/>
      <c r="R135" s="62" t="s">
        <v>440</v>
      </c>
    </row>
    <row r="136" spans="2:18" ht="15.5" x14ac:dyDescent="0.35">
      <c r="B136" s="58">
        <v>4</v>
      </c>
      <c r="C136" s="225" t="s">
        <v>463</v>
      </c>
      <c r="D136" s="16" t="s">
        <v>484</v>
      </c>
      <c r="E136" s="22" t="s">
        <v>237</v>
      </c>
      <c r="F136" s="219">
        <v>2</v>
      </c>
      <c r="G136" s="219">
        <v>2</v>
      </c>
      <c r="H136" s="219" t="s">
        <v>90</v>
      </c>
      <c r="I136" s="29">
        <v>6</v>
      </c>
      <c r="J136" s="29"/>
      <c r="K136" s="29"/>
      <c r="L136" s="29"/>
      <c r="M136" s="29"/>
      <c r="N136" s="29"/>
      <c r="O136" s="29" t="s">
        <v>453</v>
      </c>
      <c r="P136" s="29"/>
      <c r="Q136" s="29"/>
      <c r="R136" s="62" t="s">
        <v>91</v>
      </c>
    </row>
    <row r="137" spans="2:18" ht="15.5" x14ac:dyDescent="0.35">
      <c r="B137" s="58">
        <v>5</v>
      </c>
      <c r="C137" s="225" t="s">
        <v>423</v>
      </c>
      <c r="D137" s="16" t="s">
        <v>485</v>
      </c>
      <c r="E137" s="16" t="s">
        <v>242</v>
      </c>
      <c r="F137" s="219">
        <v>2</v>
      </c>
      <c r="G137" s="219">
        <v>2</v>
      </c>
      <c r="H137" s="219" t="s">
        <v>90</v>
      </c>
      <c r="I137" s="29">
        <v>5</v>
      </c>
      <c r="J137" s="29"/>
      <c r="K137" s="29"/>
      <c r="L137" s="29"/>
      <c r="M137" s="29"/>
      <c r="N137" s="29" t="s">
        <v>453</v>
      </c>
      <c r="O137" s="29"/>
      <c r="P137" s="29"/>
      <c r="Q137" s="29"/>
      <c r="R137" s="62" t="s">
        <v>91</v>
      </c>
    </row>
    <row r="138" spans="2:18" ht="31" x14ac:dyDescent="0.35">
      <c r="B138" s="58">
        <v>6</v>
      </c>
      <c r="C138" s="225" t="s">
        <v>493</v>
      </c>
      <c r="D138" s="16" t="s">
        <v>486</v>
      </c>
      <c r="E138" s="16" t="s">
        <v>244</v>
      </c>
      <c r="F138" s="219">
        <v>3</v>
      </c>
      <c r="G138" s="219">
        <v>2</v>
      </c>
      <c r="H138" s="219" t="s">
        <v>90</v>
      </c>
      <c r="I138" s="29">
        <v>7</v>
      </c>
      <c r="J138" s="29"/>
      <c r="K138" s="29"/>
      <c r="L138" s="29"/>
      <c r="M138" s="29"/>
      <c r="N138" s="29"/>
      <c r="O138" s="29"/>
      <c r="P138" s="29" t="s">
        <v>453</v>
      </c>
      <c r="Q138" s="29"/>
      <c r="R138" s="62" t="str">
        <f>C50</f>
        <v>PBGNUM6022</v>
      </c>
    </row>
    <row r="139" spans="2:18" ht="15.5" x14ac:dyDescent="0.35">
      <c r="B139" s="58">
        <v>7</v>
      </c>
      <c r="C139" s="225" t="s">
        <v>494</v>
      </c>
      <c r="D139" s="16" t="s">
        <v>515</v>
      </c>
      <c r="E139" s="16" t="s">
        <v>246</v>
      </c>
      <c r="F139" s="219">
        <v>3</v>
      </c>
      <c r="G139" s="219">
        <v>2</v>
      </c>
      <c r="H139" s="219" t="s">
        <v>90</v>
      </c>
      <c r="I139" s="29">
        <v>6</v>
      </c>
      <c r="J139" s="29"/>
      <c r="K139" s="29"/>
      <c r="L139" s="29"/>
      <c r="M139" s="29"/>
      <c r="N139" s="29"/>
      <c r="O139" s="29" t="s">
        <v>453</v>
      </c>
      <c r="P139" s="29"/>
      <c r="Q139" s="29"/>
      <c r="R139" s="62" t="str">
        <f>C137</f>
        <v>PBGNUM6080</v>
      </c>
    </row>
    <row r="140" spans="2:18" ht="31" x14ac:dyDescent="0.35">
      <c r="B140" s="58">
        <v>8</v>
      </c>
      <c r="C140" s="225" t="s">
        <v>589</v>
      </c>
      <c r="D140" s="16" t="s">
        <v>514</v>
      </c>
      <c r="E140" s="16" t="s">
        <v>135</v>
      </c>
      <c r="F140" s="219">
        <v>3</v>
      </c>
      <c r="G140" s="219">
        <v>2</v>
      </c>
      <c r="H140" s="219" t="s">
        <v>90</v>
      </c>
      <c r="I140" s="29">
        <v>6</v>
      </c>
      <c r="J140" s="29"/>
      <c r="K140" s="29"/>
      <c r="L140" s="29"/>
      <c r="M140" s="29"/>
      <c r="N140" s="29"/>
      <c r="O140" s="29" t="s">
        <v>453</v>
      </c>
      <c r="P140" s="29"/>
      <c r="Q140" s="29"/>
      <c r="R140" s="62" t="s">
        <v>91</v>
      </c>
    </row>
    <row r="141" spans="2:18" ht="31" x14ac:dyDescent="0.35">
      <c r="B141" s="58">
        <v>9</v>
      </c>
      <c r="C141" s="225" t="s">
        <v>590</v>
      </c>
      <c r="D141" s="16" t="s">
        <v>487</v>
      </c>
      <c r="E141" s="23" t="s">
        <v>301</v>
      </c>
      <c r="F141" s="214">
        <v>2</v>
      </c>
      <c r="G141" s="219">
        <v>2</v>
      </c>
      <c r="H141" s="214" t="s">
        <v>90</v>
      </c>
      <c r="I141" s="125">
        <v>7</v>
      </c>
      <c r="J141" s="29"/>
      <c r="K141" s="29"/>
      <c r="L141" s="29"/>
      <c r="M141" s="29"/>
      <c r="N141" s="29"/>
      <c r="O141" s="29"/>
      <c r="P141" s="29" t="s">
        <v>453</v>
      </c>
      <c r="Q141" s="29"/>
      <c r="R141" s="62" t="s">
        <v>91</v>
      </c>
    </row>
    <row r="142" spans="2:18" ht="15.5" x14ac:dyDescent="0.35">
      <c r="B142" s="58"/>
      <c r="C142" s="29"/>
      <c r="D142" s="243" t="s">
        <v>569</v>
      </c>
      <c r="E142" s="244"/>
      <c r="F142" s="76">
        <f>SUM(F133:F141)</f>
        <v>23</v>
      </c>
      <c r="G142" s="17"/>
      <c r="H142" s="17"/>
      <c r="I142" s="29"/>
      <c r="J142" s="97"/>
      <c r="K142" s="97"/>
      <c r="L142" s="97"/>
      <c r="M142" s="97"/>
      <c r="N142" s="29"/>
      <c r="O142" s="29"/>
      <c r="P142" s="29"/>
      <c r="Q142" s="29"/>
      <c r="R142" s="20"/>
    </row>
    <row r="143" spans="2:18" ht="16" thickBot="1" x14ac:dyDescent="0.4">
      <c r="B143" s="151"/>
      <c r="C143" s="34"/>
      <c r="D143" s="245" t="s">
        <v>570</v>
      </c>
      <c r="E143" s="246"/>
      <c r="F143" s="65">
        <f>36-F142</f>
        <v>13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128"/>
    </row>
    <row r="144" spans="2:18" ht="19.5" customHeight="1" thickBot="1" x14ac:dyDescent="0.4">
      <c r="B144" s="88"/>
      <c r="C144" s="42"/>
      <c r="D144" s="241" t="s">
        <v>326</v>
      </c>
      <c r="E144" s="242"/>
      <c r="F144" s="89">
        <f>F19+F63+36</f>
        <v>146</v>
      </c>
      <c r="G144" s="42"/>
      <c r="H144" s="42"/>
      <c r="I144" s="42"/>
      <c r="J144" s="78"/>
      <c r="K144" s="78"/>
      <c r="L144" s="78"/>
      <c r="M144" s="78"/>
      <c r="N144" s="78"/>
      <c r="O144" s="78"/>
      <c r="P144" s="78"/>
      <c r="Q144" s="78"/>
      <c r="R144" s="79"/>
    </row>
    <row r="145" spans="6:6" x14ac:dyDescent="0.35">
      <c r="F145" s="61">
        <f>SUBTOTAL(9,F8:F144)</f>
        <v>723</v>
      </c>
    </row>
  </sheetData>
  <autoFilter ref="I1:I145"/>
  <mergeCells count="27">
    <mergeCell ref="R8:R14"/>
    <mergeCell ref="J8:J14"/>
    <mergeCell ref="K8:K14"/>
    <mergeCell ref="L8:L14"/>
    <mergeCell ref="M8:M14"/>
    <mergeCell ref="N8:N14"/>
    <mergeCell ref="O8:O14"/>
    <mergeCell ref="P8:P14"/>
    <mergeCell ref="Q8:Q14"/>
    <mergeCell ref="F8:F14"/>
    <mergeCell ref="G8:G14"/>
    <mergeCell ref="H8:H14"/>
    <mergeCell ref="D144:E144"/>
    <mergeCell ref="D142:E142"/>
    <mergeCell ref="D143:E143"/>
    <mergeCell ref="B6:B7"/>
    <mergeCell ref="C6:C7"/>
    <mergeCell ref="D6:D7"/>
    <mergeCell ref="E6:E7"/>
    <mergeCell ref="B1:R1"/>
    <mergeCell ref="B2:R2"/>
    <mergeCell ref="R6:R7"/>
    <mergeCell ref="F6:F7"/>
    <mergeCell ref="G6:G7"/>
    <mergeCell ref="H6:H7"/>
    <mergeCell ref="J6:Q6"/>
    <mergeCell ref="B3:R3"/>
  </mergeCells>
  <printOptions horizontalCentered="1"/>
  <pageMargins left="0.39370078740157483" right="0.51181102362204722" top="0.74803149606299213" bottom="0.35433070866141736" header="0.31496062992125984" footer="0.31496062992125984"/>
  <pageSetup paperSize="9" scale="47" fitToWidth="3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V239"/>
  <sheetViews>
    <sheetView tabSelected="1" topLeftCell="F6" zoomScale="87" zoomScaleNormal="72" workbookViewId="0">
      <selection activeCell="T21" sqref="T21"/>
    </sheetView>
  </sheetViews>
  <sheetFormatPr defaultRowHeight="15.5" x14ac:dyDescent="0.35"/>
  <cols>
    <col min="1" max="1" width="8.7265625" style="1"/>
    <col min="2" max="2" width="5.54296875" style="1" customWidth="1"/>
    <col min="3" max="3" width="17.08984375" style="5" customWidth="1"/>
    <col min="4" max="4" width="41.54296875" style="1" customWidth="1"/>
    <col min="5" max="5" width="39.453125" style="1" customWidth="1"/>
    <col min="6" max="6" width="7.1796875" style="1" customWidth="1"/>
    <col min="7" max="7" width="7.6328125" style="5" customWidth="1"/>
    <col min="8" max="8" width="9.1796875" style="5" customWidth="1"/>
    <col min="9" max="9" width="9" style="1" customWidth="1"/>
    <col min="10" max="10" width="17.08984375" style="6" customWidth="1"/>
    <col min="11" max="11" width="9.1796875" style="1" customWidth="1"/>
    <col min="12" max="12" width="9.1796875" style="6" customWidth="1"/>
    <col min="13" max="13" width="10.81640625" style="161" customWidth="1"/>
    <col min="14" max="15" width="8.7265625" style="161"/>
    <col min="16" max="16" width="5.1796875" style="161" customWidth="1"/>
    <col min="17" max="19" width="8.7265625" style="161"/>
    <col min="20" max="20" width="9.90625" style="161" bestFit="1" customWidth="1"/>
    <col min="21" max="22" width="8.7265625" style="6"/>
    <col min="23" max="246" width="8.7265625" style="1"/>
    <col min="247" max="247" width="5.54296875" style="1" customWidth="1"/>
    <col min="248" max="248" width="13.81640625" style="1" customWidth="1"/>
    <col min="249" max="250" width="39.453125" style="1" customWidth="1"/>
    <col min="251" max="251" width="7.1796875" style="1" customWidth="1"/>
    <col min="252" max="253" width="9.1796875" style="1" customWidth="1"/>
    <col min="254" max="254" width="7" style="1" customWidth="1"/>
    <col min="255" max="255" width="9" style="1" customWidth="1"/>
    <col min="256" max="256" width="12.81640625" style="1" customWidth="1"/>
    <col min="257" max="259" width="9.1796875" style="1" customWidth="1"/>
    <col min="260" max="260" width="13" style="1" customWidth="1"/>
    <col min="261" max="261" width="41.1796875" style="1" customWidth="1"/>
    <col min="262" max="262" width="9.26953125" style="1" customWidth="1"/>
    <col min="263" max="263" width="8.1796875" style="1" customWidth="1"/>
    <col min="264" max="264" width="9.1796875" style="1" customWidth="1"/>
    <col min="265" max="265" width="8.1796875" style="1" customWidth="1"/>
    <col min="266" max="266" width="9.1796875" style="1" customWidth="1"/>
    <col min="267" max="267" width="14.26953125" style="1" customWidth="1"/>
    <col min="268" max="268" width="9.1796875" style="1" customWidth="1"/>
    <col min="269" max="502" width="8.7265625" style="1"/>
    <col min="503" max="503" width="5.54296875" style="1" customWidth="1"/>
    <col min="504" max="504" width="13.81640625" style="1" customWidth="1"/>
    <col min="505" max="506" width="39.453125" style="1" customWidth="1"/>
    <col min="507" max="507" width="7.1796875" style="1" customWidth="1"/>
    <col min="508" max="509" width="9.1796875" style="1" customWidth="1"/>
    <col min="510" max="510" width="7" style="1" customWidth="1"/>
    <col min="511" max="511" width="9" style="1" customWidth="1"/>
    <col min="512" max="512" width="12.81640625" style="1" customWidth="1"/>
    <col min="513" max="515" width="9.1796875" style="1" customWidth="1"/>
    <col min="516" max="516" width="13" style="1" customWidth="1"/>
    <col min="517" max="517" width="41.1796875" style="1" customWidth="1"/>
    <col min="518" max="518" width="9.26953125" style="1" customWidth="1"/>
    <col min="519" max="519" width="8.1796875" style="1" customWidth="1"/>
    <col min="520" max="520" width="9.1796875" style="1" customWidth="1"/>
    <col min="521" max="521" width="8.1796875" style="1" customWidth="1"/>
    <col min="522" max="522" width="9.1796875" style="1" customWidth="1"/>
    <col min="523" max="523" width="14.26953125" style="1" customWidth="1"/>
    <col min="524" max="524" width="9.1796875" style="1" customWidth="1"/>
    <col min="525" max="758" width="8.7265625" style="1"/>
    <col min="759" max="759" width="5.54296875" style="1" customWidth="1"/>
    <col min="760" max="760" width="13.81640625" style="1" customWidth="1"/>
    <col min="761" max="762" width="39.453125" style="1" customWidth="1"/>
    <col min="763" max="763" width="7.1796875" style="1" customWidth="1"/>
    <col min="764" max="765" width="9.1796875" style="1" customWidth="1"/>
    <col min="766" max="766" width="7" style="1" customWidth="1"/>
    <col min="767" max="767" width="9" style="1" customWidth="1"/>
    <col min="768" max="768" width="12.81640625" style="1" customWidth="1"/>
    <col min="769" max="771" width="9.1796875" style="1" customWidth="1"/>
    <col min="772" max="772" width="13" style="1" customWidth="1"/>
    <col min="773" max="773" width="41.1796875" style="1" customWidth="1"/>
    <col min="774" max="774" width="9.26953125" style="1" customWidth="1"/>
    <col min="775" max="775" width="8.1796875" style="1" customWidth="1"/>
    <col min="776" max="776" width="9.1796875" style="1" customWidth="1"/>
    <col min="777" max="777" width="8.1796875" style="1" customWidth="1"/>
    <col min="778" max="778" width="9.1796875" style="1" customWidth="1"/>
    <col min="779" max="779" width="14.26953125" style="1" customWidth="1"/>
    <col min="780" max="780" width="9.1796875" style="1" customWidth="1"/>
    <col min="781" max="1014" width="8.7265625" style="1"/>
    <col min="1015" max="1015" width="5.54296875" style="1" customWidth="1"/>
    <col min="1016" max="1016" width="13.81640625" style="1" customWidth="1"/>
    <col min="1017" max="1018" width="39.453125" style="1" customWidth="1"/>
    <col min="1019" max="1019" width="7.1796875" style="1" customWidth="1"/>
    <col min="1020" max="1021" width="9.1796875" style="1" customWidth="1"/>
    <col min="1022" max="1022" width="7" style="1" customWidth="1"/>
    <col min="1023" max="1023" width="9" style="1" customWidth="1"/>
    <col min="1024" max="1024" width="12.81640625" style="1" customWidth="1"/>
    <col min="1025" max="1027" width="9.1796875" style="1" customWidth="1"/>
    <col min="1028" max="1028" width="13" style="1" customWidth="1"/>
    <col min="1029" max="1029" width="41.1796875" style="1" customWidth="1"/>
    <col min="1030" max="1030" width="9.26953125" style="1" customWidth="1"/>
    <col min="1031" max="1031" width="8.1796875" style="1" customWidth="1"/>
    <col min="1032" max="1032" width="9.1796875" style="1" customWidth="1"/>
    <col min="1033" max="1033" width="8.1796875" style="1" customWidth="1"/>
    <col min="1034" max="1034" width="9.1796875" style="1" customWidth="1"/>
    <col min="1035" max="1035" width="14.26953125" style="1" customWidth="1"/>
    <col min="1036" max="1036" width="9.1796875" style="1" customWidth="1"/>
    <col min="1037" max="1270" width="8.7265625" style="1"/>
    <col min="1271" max="1271" width="5.54296875" style="1" customWidth="1"/>
    <col min="1272" max="1272" width="13.81640625" style="1" customWidth="1"/>
    <col min="1273" max="1274" width="39.453125" style="1" customWidth="1"/>
    <col min="1275" max="1275" width="7.1796875" style="1" customWidth="1"/>
    <col min="1276" max="1277" width="9.1796875" style="1" customWidth="1"/>
    <col min="1278" max="1278" width="7" style="1" customWidth="1"/>
    <col min="1279" max="1279" width="9" style="1" customWidth="1"/>
    <col min="1280" max="1280" width="12.81640625" style="1" customWidth="1"/>
    <col min="1281" max="1283" width="9.1796875" style="1" customWidth="1"/>
    <col min="1284" max="1284" width="13" style="1" customWidth="1"/>
    <col min="1285" max="1285" width="41.1796875" style="1" customWidth="1"/>
    <col min="1286" max="1286" width="9.26953125" style="1" customWidth="1"/>
    <col min="1287" max="1287" width="8.1796875" style="1" customWidth="1"/>
    <col min="1288" max="1288" width="9.1796875" style="1" customWidth="1"/>
    <col min="1289" max="1289" width="8.1796875" style="1" customWidth="1"/>
    <col min="1290" max="1290" width="9.1796875" style="1" customWidth="1"/>
    <col min="1291" max="1291" width="14.26953125" style="1" customWidth="1"/>
    <col min="1292" max="1292" width="9.1796875" style="1" customWidth="1"/>
    <col min="1293" max="1526" width="8.7265625" style="1"/>
    <col min="1527" max="1527" width="5.54296875" style="1" customWidth="1"/>
    <col min="1528" max="1528" width="13.81640625" style="1" customWidth="1"/>
    <col min="1529" max="1530" width="39.453125" style="1" customWidth="1"/>
    <col min="1531" max="1531" width="7.1796875" style="1" customWidth="1"/>
    <col min="1532" max="1533" width="9.1796875" style="1" customWidth="1"/>
    <col min="1534" max="1534" width="7" style="1" customWidth="1"/>
    <col min="1535" max="1535" width="9" style="1" customWidth="1"/>
    <col min="1536" max="1536" width="12.81640625" style="1" customWidth="1"/>
    <col min="1537" max="1539" width="9.1796875" style="1" customWidth="1"/>
    <col min="1540" max="1540" width="13" style="1" customWidth="1"/>
    <col min="1541" max="1541" width="41.1796875" style="1" customWidth="1"/>
    <col min="1542" max="1542" width="9.26953125" style="1" customWidth="1"/>
    <col min="1543" max="1543" width="8.1796875" style="1" customWidth="1"/>
    <col min="1544" max="1544" width="9.1796875" style="1" customWidth="1"/>
    <col min="1545" max="1545" width="8.1796875" style="1" customWidth="1"/>
    <col min="1546" max="1546" width="9.1796875" style="1" customWidth="1"/>
    <col min="1547" max="1547" width="14.26953125" style="1" customWidth="1"/>
    <col min="1548" max="1548" width="9.1796875" style="1" customWidth="1"/>
    <col min="1549" max="1782" width="8.7265625" style="1"/>
    <col min="1783" max="1783" width="5.54296875" style="1" customWidth="1"/>
    <col min="1784" max="1784" width="13.81640625" style="1" customWidth="1"/>
    <col min="1785" max="1786" width="39.453125" style="1" customWidth="1"/>
    <col min="1787" max="1787" width="7.1796875" style="1" customWidth="1"/>
    <col min="1788" max="1789" width="9.1796875" style="1" customWidth="1"/>
    <col min="1790" max="1790" width="7" style="1" customWidth="1"/>
    <col min="1791" max="1791" width="9" style="1" customWidth="1"/>
    <col min="1792" max="1792" width="12.81640625" style="1" customWidth="1"/>
    <col min="1793" max="1795" width="9.1796875" style="1" customWidth="1"/>
    <col min="1796" max="1796" width="13" style="1" customWidth="1"/>
    <col min="1797" max="1797" width="41.1796875" style="1" customWidth="1"/>
    <col min="1798" max="1798" width="9.26953125" style="1" customWidth="1"/>
    <col min="1799" max="1799" width="8.1796875" style="1" customWidth="1"/>
    <col min="1800" max="1800" width="9.1796875" style="1" customWidth="1"/>
    <col min="1801" max="1801" width="8.1796875" style="1" customWidth="1"/>
    <col min="1802" max="1802" width="9.1796875" style="1" customWidth="1"/>
    <col min="1803" max="1803" width="14.26953125" style="1" customWidth="1"/>
    <col min="1804" max="1804" width="9.1796875" style="1" customWidth="1"/>
    <col min="1805" max="2038" width="8.7265625" style="1"/>
    <col min="2039" max="2039" width="5.54296875" style="1" customWidth="1"/>
    <col min="2040" max="2040" width="13.81640625" style="1" customWidth="1"/>
    <col min="2041" max="2042" width="39.453125" style="1" customWidth="1"/>
    <col min="2043" max="2043" width="7.1796875" style="1" customWidth="1"/>
    <col min="2044" max="2045" width="9.1796875" style="1" customWidth="1"/>
    <col min="2046" max="2046" width="7" style="1" customWidth="1"/>
    <col min="2047" max="2047" width="9" style="1" customWidth="1"/>
    <col min="2048" max="2048" width="12.81640625" style="1" customWidth="1"/>
    <col min="2049" max="2051" width="9.1796875" style="1" customWidth="1"/>
    <col min="2052" max="2052" width="13" style="1" customWidth="1"/>
    <col min="2053" max="2053" width="41.1796875" style="1" customWidth="1"/>
    <col min="2054" max="2054" width="9.26953125" style="1" customWidth="1"/>
    <col min="2055" max="2055" width="8.1796875" style="1" customWidth="1"/>
    <col min="2056" max="2056" width="9.1796875" style="1" customWidth="1"/>
    <col min="2057" max="2057" width="8.1796875" style="1" customWidth="1"/>
    <col min="2058" max="2058" width="9.1796875" style="1" customWidth="1"/>
    <col min="2059" max="2059" width="14.26953125" style="1" customWidth="1"/>
    <col min="2060" max="2060" width="9.1796875" style="1" customWidth="1"/>
    <col min="2061" max="2294" width="8.7265625" style="1"/>
    <col min="2295" max="2295" width="5.54296875" style="1" customWidth="1"/>
    <col min="2296" max="2296" width="13.81640625" style="1" customWidth="1"/>
    <col min="2297" max="2298" width="39.453125" style="1" customWidth="1"/>
    <col min="2299" max="2299" width="7.1796875" style="1" customWidth="1"/>
    <col min="2300" max="2301" width="9.1796875" style="1" customWidth="1"/>
    <col min="2302" max="2302" width="7" style="1" customWidth="1"/>
    <col min="2303" max="2303" width="9" style="1" customWidth="1"/>
    <col min="2304" max="2304" width="12.81640625" style="1" customWidth="1"/>
    <col min="2305" max="2307" width="9.1796875" style="1" customWidth="1"/>
    <col min="2308" max="2308" width="13" style="1" customWidth="1"/>
    <col min="2309" max="2309" width="41.1796875" style="1" customWidth="1"/>
    <col min="2310" max="2310" width="9.26953125" style="1" customWidth="1"/>
    <col min="2311" max="2311" width="8.1796875" style="1" customWidth="1"/>
    <col min="2312" max="2312" width="9.1796875" style="1" customWidth="1"/>
    <col min="2313" max="2313" width="8.1796875" style="1" customWidth="1"/>
    <col min="2314" max="2314" width="9.1796875" style="1" customWidth="1"/>
    <col min="2315" max="2315" width="14.26953125" style="1" customWidth="1"/>
    <col min="2316" max="2316" width="9.1796875" style="1" customWidth="1"/>
    <col min="2317" max="2550" width="8.7265625" style="1"/>
    <col min="2551" max="2551" width="5.54296875" style="1" customWidth="1"/>
    <col min="2552" max="2552" width="13.81640625" style="1" customWidth="1"/>
    <col min="2553" max="2554" width="39.453125" style="1" customWidth="1"/>
    <col min="2555" max="2555" width="7.1796875" style="1" customWidth="1"/>
    <col min="2556" max="2557" width="9.1796875" style="1" customWidth="1"/>
    <col min="2558" max="2558" width="7" style="1" customWidth="1"/>
    <col min="2559" max="2559" width="9" style="1" customWidth="1"/>
    <col min="2560" max="2560" width="12.81640625" style="1" customWidth="1"/>
    <col min="2561" max="2563" width="9.1796875" style="1" customWidth="1"/>
    <col min="2564" max="2564" width="13" style="1" customWidth="1"/>
    <col min="2565" max="2565" width="41.1796875" style="1" customWidth="1"/>
    <col min="2566" max="2566" width="9.26953125" style="1" customWidth="1"/>
    <col min="2567" max="2567" width="8.1796875" style="1" customWidth="1"/>
    <col min="2568" max="2568" width="9.1796875" style="1" customWidth="1"/>
    <col min="2569" max="2569" width="8.1796875" style="1" customWidth="1"/>
    <col min="2570" max="2570" width="9.1796875" style="1" customWidth="1"/>
    <col min="2571" max="2571" width="14.26953125" style="1" customWidth="1"/>
    <col min="2572" max="2572" width="9.1796875" style="1" customWidth="1"/>
    <col min="2573" max="2806" width="8.7265625" style="1"/>
    <col min="2807" max="2807" width="5.54296875" style="1" customWidth="1"/>
    <col min="2808" max="2808" width="13.81640625" style="1" customWidth="1"/>
    <col min="2809" max="2810" width="39.453125" style="1" customWidth="1"/>
    <col min="2811" max="2811" width="7.1796875" style="1" customWidth="1"/>
    <col min="2812" max="2813" width="9.1796875" style="1" customWidth="1"/>
    <col min="2814" max="2814" width="7" style="1" customWidth="1"/>
    <col min="2815" max="2815" width="9" style="1" customWidth="1"/>
    <col min="2816" max="2816" width="12.81640625" style="1" customWidth="1"/>
    <col min="2817" max="2819" width="9.1796875" style="1" customWidth="1"/>
    <col min="2820" max="2820" width="13" style="1" customWidth="1"/>
    <col min="2821" max="2821" width="41.1796875" style="1" customWidth="1"/>
    <col min="2822" max="2822" width="9.26953125" style="1" customWidth="1"/>
    <col min="2823" max="2823" width="8.1796875" style="1" customWidth="1"/>
    <col min="2824" max="2824" width="9.1796875" style="1" customWidth="1"/>
    <col min="2825" max="2825" width="8.1796875" style="1" customWidth="1"/>
    <col min="2826" max="2826" width="9.1796875" style="1" customWidth="1"/>
    <col min="2827" max="2827" width="14.26953125" style="1" customWidth="1"/>
    <col min="2828" max="2828" width="9.1796875" style="1" customWidth="1"/>
    <col min="2829" max="3062" width="8.7265625" style="1"/>
    <col min="3063" max="3063" width="5.54296875" style="1" customWidth="1"/>
    <col min="3064" max="3064" width="13.81640625" style="1" customWidth="1"/>
    <col min="3065" max="3066" width="39.453125" style="1" customWidth="1"/>
    <col min="3067" max="3067" width="7.1796875" style="1" customWidth="1"/>
    <col min="3068" max="3069" width="9.1796875" style="1" customWidth="1"/>
    <col min="3070" max="3070" width="7" style="1" customWidth="1"/>
    <col min="3071" max="3071" width="9" style="1" customWidth="1"/>
    <col min="3072" max="3072" width="12.81640625" style="1" customWidth="1"/>
    <col min="3073" max="3075" width="9.1796875" style="1" customWidth="1"/>
    <col min="3076" max="3076" width="13" style="1" customWidth="1"/>
    <col min="3077" max="3077" width="41.1796875" style="1" customWidth="1"/>
    <col min="3078" max="3078" width="9.26953125" style="1" customWidth="1"/>
    <col min="3079" max="3079" width="8.1796875" style="1" customWidth="1"/>
    <col min="3080" max="3080" width="9.1796875" style="1" customWidth="1"/>
    <col min="3081" max="3081" width="8.1796875" style="1" customWidth="1"/>
    <col min="3082" max="3082" width="9.1796875" style="1" customWidth="1"/>
    <col min="3083" max="3083" width="14.26953125" style="1" customWidth="1"/>
    <col min="3084" max="3084" width="9.1796875" style="1" customWidth="1"/>
    <col min="3085" max="3318" width="8.7265625" style="1"/>
    <col min="3319" max="3319" width="5.54296875" style="1" customWidth="1"/>
    <col min="3320" max="3320" width="13.81640625" style="1" customWidth="1"/>
    <col min="3321" max="3322" width="39.453125" style="1" customWidth="1"/>
    <col min="3323" max="3323" width="7.1796875" style="1" customWidth="1"/>
    <col min="3324" max="3325" width="9.1796875" style="1" customWidth="1"/>
    <col min="3326" max="3326" width="7" style="1" customWidth="1"/>
    <col min="3327" max="3327" width="9" style="1" customWidth="1"/>
    <col min="3328" max="3328" width="12.81640625" style="1" customWidth="1"/>
    <col min="3329" max="3331" width="9.1796875" style="1" customWidth="1"/>
    <col min="3332" max="3332" width="13" style="1" customWidth="1"/>
    <col min="3333" max="3333" width="41.1796875" style="1" customWidth="1"/>
    <col min="3334" max="3334" width="9.26953125" style="1" customWidth="1"/>
    <col min="3335" max="3335" width="8.1796875" style="1" customWidth="1"/>
    <col min="3336" max="3336" width="9.1796875" style="1" customWidth="1"/>
    <col min="3337" max="3337" width="8.1796875" style="1" customWidth="1"/>
    <col min="3338" max="3338" width="9.1796875" style="1" customWidth="1"/>
    <col min="3339" max="3339" width="14.26953125" style="1" customWidth="1"/>
    <col min="3340" max="3340" width="9.1796875" style="1" customWidth="1"/>
    <col min="3341" max="3574" width="8.7265625" style="1"/>
    <col min="3575" max="3575" width="5.54296875" style="1" customWidth="1"/>
    <col min="3576" max="3576" width="13.81640625" style="1" customWidth="1"/>
    <col min="3577" max="3578" width="39.453125" style="1" customWidth="1"/>
    <col min="3579" max="3579" width="7.1796875" style="1" customWidth="1"/>
    <col min="3580" max="3581" width="9.1796875" style="1" customWidth="1"/>
    <col min="3582" max="3582" width="7" style="1" customWidth="1"/>
    <col min="3583" max="3583" width="9" style="1" customWidth="1"/>
    <col min="3584" max="3584" width="12.81640625" style="1" customWidth="1"/>
    <col min="3585" max="3587" width="9.1796875" style="1" customWidth="1"/>
    <col min="3588" max="3588" width="13" style="1" customWidth="1"/>
    <col min="3589" max="3589" width="41.1796875" style="1" customWidth="1"/>
    <col min="3590" max="3590" width="9.26953125" style="1" customWidth="1"/>
    <col min="3591" max="3591" width="8.1796875" style="1" customWidth="1"/>
    <col min="3592" max="3592" width="9.1796875" style="1" customWidth="1"/>
    <col min="3593" max="3593" width="8.1796875" style="1" customWidth="1"/>
    <col min="3594" max="3594" width="9.1796875" style="1" customWidth="1"/>
    <col min="3595" max="3595" width="14.26953125" style="1" customWidth="1"/>
    <col min="3596" max="3596" width="9.1796875" style="1" customWidth="1"/>
    <col min="3597" max="3830" width="8.7265625" style="1"/>
    <col min="3831" max="3831" width="5.54296875" style="1" customWidth="1"/>
    <col min="3832" max="3832" width="13.81640625" style="1" customWidth="1"/>
    <col min="3833" max="3834" width="39.453125" style="1" customWidth="1"/>
    <col min="3835" max="3835" width="7.1796875" style="1" customWidth="1"/>
    <col min="3836" max="3837" width="9.1796875" style="1" customWidth="1"/>
    <col min="3838" max="3838" width="7" style="1" customWidth="1"/>
    <col min="3839" max="3839" width="9" style="1" customWidth="1"/>
    <col min="3840" max="3840" width="12.81640625" style="1" customWidth="1"/>
    <col min="3841" max="3843" width="9.1796875" style="1" customWidth="1"/>
    <col min="3844" max="3844" width="13" style="1" customWidth="1"/>
    <col min="3845" max="3845" width="41.1796875" style="1" customWidth="1"/>
    <col min="3846" max="3846" width="9.26953125" style="1" customWidth="1"/>
    <col min="3847" max="3847" width="8.1796875" style="1" customWidth="1"/>
    <col min="3848" max="3848" width="9.1796875" style="1" customWidth="1"/>
    <col min="3849" max="3849" width="8.1796875" style="1" customWidth="1"/>
    <col min="3850" max="3850" width="9.1796875" style="1" customWidth="1"/>
    <col min="3851" max="3851" width="14.26953125" style="1" customWidth="1"/>
    <col min="3852" max="3852" width="9.1796875" style="1" customWidth="1"/>
    <col min="3853" max="4086" width="8.7265625" style="1"/>
    <col min="4087" max="4087" width="5.54296875" style="1" customWidth="1"/>
    <col min="4088" max="4088" width="13.81640625" style="1" customWidth="1"/>
    <col min="4089" max="4090" width="39.453125" style="1" customWidth="1"/>
    <col min="4091" max="4091" width="7.1796875" style="1" customWidth="1"/>
    <col min="4092" max="4093" width="9.1796875" style="1" customWidth="1"/>
    <col min="4094" max="4094" width="7" style="1" customWidth="1"/>
    <col min="4095" max="4095" width="9" style="1" customWidth="1"/>
    <col min="4096" max="4096" width="12.81640625" style="1" customWidth="1"/>
    <col min="4097" max="4099" width="9.1796875" style="1" customWidth="1"/>
    <col min="4100" max="4100" width="13" style="1" customWidth="1"/>
    <col min="4101" max="4101" width="41.1796875" style="1" customWidth="1"/>
    <col min="4102" max="4102" width="9.26953125" style="1" customWidth="1"/>
    <col min="4103" max="4103" width="8.1796875" style="1" customWidth="1"/>
    <col min="4104" max="4104" width="9.1796875" style="1" customWidth="1"/>
    <col min="4105" max="4105" width="8.1796875" style="1" customWidth="1"/>
    <col min="4106" max="4106" width="9.1796875" style="1" customWidth="1"/>
    <col min="4107" max="4107" width="14.26953125" style="1" customWidth="1"/>
    <col min="4108" max="4108" width="9.1796875" style="1" customWidth="1"/>
    <col min="4109" max="4342" width="8.7265625" style="1"/>
    <col min="4343" max="4343" width="5.54296875" style="1" customWidth="1"/>
    <col min="4344" max="4344" width="13.81640625" style="1" customWidth="1"/>
    <col min="4345" max="4346" width="39.453125" style="1" customWidth="1"/>
    <col min="4347" max="4347" width="7.1796875" style="1" customWidth="1"/>
    <col min="4348" max="4349" width="9.1796875" style="1" customWidth="1"/>
    <col min="4350" max="4350" width="7" style="1" customWidth="1"/>
    <col min="4351" max="4351" width="9" style="1" customWidth="1"/>
    <col min="4352" max="4352" width="12.81640625" style="1" customWidth="1"/>
    <col min="4353" max="4355" width="9.1796875" style="1" customWidth="1"/>
    <col min="4356" max="4356" width="13" style="1" customWidth="1"/>
    <col min="4357" max="4357" width="41.1796875" style="1" customWidth="1"/>
    <col min="4358" max="4358" width="9.26953125" style="1" customWidth="1"/>
    <col min="4359" max="4359" width="8.1796875" style="1" customWidth="1"/>
    <col min="4360" max="4360" width="9.1796875" style="1" customWidth="1"/>
    <col min="4361" max="4361" width="8.1796875" style="1" customWidth="1"/>
    <col min="4362" max="4362" width="9.1796875" style="1" customWidth="1"/>
    <col min="4363" max="4363" width="14.26953125" style="1" customWidth="1"/>
    <col min="4364" max="4364" width="9.1796875" style="1" customWidth="1"/>
    <col min="4365" max="4598" width="8.7265625" style="1"/>
    <col min="4599" max="4599" width="5.54296875" style="1" customWidth="1"/>
    <col min="4600" max="4600" width="13.81640625" style="1" customWidth="1"/>
    <col min="4601" max="4602" width="39.453125" style="1" customWidth="1"/>
    <col min="4603" max="4603" width="7.1796875" style="1" customWidth="1"/>
    <col min="4604" max="4605" width="9.1796875" style="1" customWidth="1"/>
    <col min="4606" max="4606" width="7" style="1" customWidth="1"/>
    <col min="4607" max="4607" width="9" style="1" customWidth="1"/>
    <col min="4608" max="4608" width="12.81640625" style="1" customWidth="1"/>
    <col min="4609" max="4611" width="9.1796875" style="1" customWidth="1"/>
    <col min="4612" max="4612" width="13" style="1" customWidth="1"/>
    <col min="4613" max="4613" width="41.1796875" style="1" customWidth="1"/>
    <col min="4614" max="4614" width="9.26953125" style="1" customWidth="1"/>
    <col min="4615" max="4615" width="8.1796875" style="1" customWidth="1"/>
    <col min="4616" max="4616" width="9.1796875" style="1" customWidth="1"/>
    <col min="4617" max="4617" width="8.1796875" style="1" customWidth="1"/>
    <col min="4618" max="4618" width="9.1796875" style="1" customWidth="1"/>
    <col min="4619" max="4619" width="14.26953125" style="1" customWidth="1"/>
    <col min="4620" max="4620" width="9.1796875" style="1" customWidth="1"/>
    <col min="4621" max="4854" width="8.7265625" style="1"/>
    <col min="4855" max="4855" width="5.54296875" style="1" customWidth="1"/>
    <col min="4856" max="4856" width="13.81640625" style="1" customWidth="1"/>
    <col min="4857" max="4858" width="39.453125" style="1" customWidth="1"/>
    <col min="4859" max="4859" width="7.1796875" style="1" customWidth="1"/>
    <col min="4860" max="4861" width="9.1796875" style="1" customWidth="1"/>
    <col min="4862" max="4862" width="7" style="1" customWidth="1"/>
    <col min="4863" max="4863" width="9" style="1" customWidth="1"/>
    <col min="4864" max="4864" width="12.81640625" style="1" customWidth="1"/>
    <col min="4865" max="4867" width="9.1796875" style="1" customWidth="1"/>
    <col min="4868" max="4868" width="13" style="1" customWidth="1"/>
    <col min="4869" max="4869" width="41.1796875" style="1" customWidth="1"/>
    <col min="4870" max="4870" width="9.26953125" style="1" customWidth="1"/>
    <col min="4871" max="4871" width="8.1796875" style="1" customWidth="1"/>
    <col min="4872" max="4872" width="9.1796875" style="1" customWidth="1"/>
    <col min="4873" max="4873" width="8.1796875" style="1" customWidth="1"/>
    <col min="4874" max="4874" width="9.1796875" style="1" customWidth="1"/>
    <col min="4875" max="4875" width="14.26953125" style="1" customWidth="1"/>
    <col min="4876" max="4876" width="9.1796875" style="1" customWidth="1"/>
    <col min="4877" max="5110" width="8.7265625" style="1"/>
    <col min="5111" max="5111" width="5.54296875" style="1" customWidth="1"/>
    <col min="5112" max="5112" width="13.81640625" style="1" customWidth="1"/>
    <col min="5113" max="5114" width="39.453125" style="1" customWidth="1"/>
    <col min="5115" max="5115" width="7.1796875" style="1" customWidth="1"/>
    <col min="5116" max="5117" width="9.1796875" style="1" customWidth="1"/>
    <col min="5118" max="5118" width="7" style="1" customWidth="1"/>
    <col min="5119" max="5119" width="9" style="1" customWidth="1"/>
    <col min="5120" max="5120" width="12.81640625" style="1" customWidth="1"/>
    <col min="5121" max="5123" width="9.1796875" style="1" customWidth="1"/>
    <col min="5124" max="5124" width="13" style="1" customWidth="1"/>
    <col min="5125" max="5125" width="41.1796875" style="1" customWidth="1"/>
    <col min="5126" max="5126" width="9.26953125" style="1" customWidth="1"/>
    <col min="5127" max="5127" width="8.1796875" style="1" customWidth="1"/>
    <col min="5128" max="5128" width="9.1796875" style="1" customWidth="1"/>
    <col min="5129" max="5129" width="8.1796875" style="1" customWidth="1"/>
    <col min="5130" max="5130" width="9.1796875" style="1" customWidth="1"/>
    <col min="5131" max="5131" width="14.26953125" style="1" customWidth="1"/>
    <col min="5132" max="5132" width="9.1796875" style="1" customWidth="1"/>
    <col min="5133" max="5366" width="8.7265625" style="1"/>
    <col min="5367" max="5367" width="5.54296875" style="1" customWidth="1"/>
    <col min="5368" max="5368" width="13.81640625" style="1" customWidth="1"/>
    <col min="5369" max="5370" width="39.453125" style="1" customWidth="1"/>
    <col min="5371" max="5371" width="7.1796875" style="1" customWidth="1"/>
    <col min="5372" max="5373" width="9.1796875" style="1" customWidth="1"/>
    <col min="5374" max="5374" width="7" style="1" customWidth="1"/>
    <col min="5375" max="5375" width="9" style="1" customWidth="1"/>
    <col min="5376" max="5376" width="12.81640625" style="1" customWidth="1"/>
    <col min="5377" max="5379" width="9.1796875" style="1" customWidth="1"/>
    <col min="5380" max="5380" width="13" style="1" customWidth="1"/>
    <col min="5381" max="5381" width="41.1796875" style="1" customWidth="1"/>
    <col min="5382" max="5382" width="9.26953125" style="1" customWidth="1"/>
    <col min="5383" max="5383" width="8.1796875" style="1" customWidth="1"/>
    <col min="5384" max="5384" width="9.1796875" style="1" customWidth="1"/>
    <col min="5385" max="5385" width="8.1796875" style="1" customWidth="1"/>
    <col min="5386" max="5386" width="9.1796875" style="1" customWidth="1"/>
    <col min="5387" max="5387" width="14.26953125" style="1" customWidth="1"/>
    <col min="5388" max="5388" width="9.1796875" style="1" customWidth="1"/>
    <col min="5389" max="5622" width="8.7265625" style="1"/>
    <col min="5623" max="5623" width="5.54296875" style="1" customWidth="1"/>
    <col min="5624" max="5624" width="13.81640625" style="1" customWidth="1"/>
    <col min="5625" max="5626" width="39.453125" style="1" customWidth="1"/>
    <col min="5627" max="5627" width="7.1796875" style="1" customWidth="1"/>
    <col min="5628" max="5629" width="9.1796875" style="1" customWidth="1"/>
    <col min="5630" max="5630" width="7" style="1" customWidth="1"/>
    <col min="5631" max="5631" width="9" style="1" customWidth="1"/>
    <col min="5632" max="5632" width="12.81640625" style="1" customWidth="1"/>
    <col min="5633" max="5635" width="9.1796875" style="1" customWidth="1"/>
    <col min="5636" max="5636" width="13" style="1" customWidth="1"/>
    <col min="5637" max="5637" width="41.1796875" style="1" customWidth="1"/>
    <col min="5638" max="5638" width="9.26953125" style="1" customWidth="1"/>
    <col min="5639" max="5639" width="8.1796875" style="1" customWidth="1"/>
    <col min="5640" max="5640" width="9.1796875" style="1" customWidth="1"/>
    <col min="5641" max="5641" width="8.1796875" style="1" customWidth="1"/>
    <col min="5642" max="5642" width="9.1796875" style="1" customWidth="1"/>
    <col min="5643" max="5643" width="14.26953125" style="1" customWidth="1"/>
    <col min="5644" max="5644" width="9.1796875" style="1" customWidth="1"/>
    <col min="5645" max="5878" width="8.7265625" style="1"/>
    <col min="5879" max="5879" width="5.54296875" style="1" customWidth="1"/>
    <col min="5880" max="5880" width="13.81640625" style="1" customWidth="1"/>
    <col min="5881" max="5882" width="39.453125" style="1" customWidth="1"/>
    <col min="5883" max="5883" width="7.1796875" style="1" customWidth="1"/>
    <col min="5884" max="5885" width="9.1796875" style="1" customWidth="1"/>
    <col min="5886" max="5886" width="7" style="1" customWidth="1"/>
    <col min="5887" max="5887" width="9" style="1" customWidth="1"/>
    <col min="5888" max="5888" width="12.81640625" style="1" customWidth="1"/>
    <col min="5889" max="5891" width="9.1796875" style="1" customWidth="1"/>
    <col min="5892" max="5892" width="13" style="1" customWidth="1"/>
    <col min="5893" max="5893" width="41.1796875" style="1" customWidth="1"/>
    <col min="5894" max="5894" width="9.26953125" style="1" customWidth="1"/>
    <col min="5895" max="5895" width="8.1796875" style="1" customWidth="1"/>
    <col min="5896" max="5896" width="9.1796875" style="1" customWidth="1"/>
    <col min="5897" max="5897" width="8.1796875" style="1" customWidth="1"/>
    <col min="5898" max="5898" width="9.1796875" style="1" customWidth="1"/>
    <col min="5899" max="5899" width="14.26953125" style="1" customWidth="1"/>
    <col min="5900" max="5900" width="9.1796875" style="1" customWidth="1"/>
    <col min="5901" max="6134" width="8.7265625" style="1"/>
    <col min="6135" max="6135" width="5.54296875" style="1" customWidth="1"/>
    <col min="6136" max="6136" width="13.81640625" style="1" customWidth="1"/>
    <col min="6137" max="6138" width="39.453125" style="1" customWidth="1"/>
    <col min="6139" max="6139" width="7.1796875" style="1" customWidth="1"/>
    <col min="6140" max="6141" width="9.1796875" style="1" customWidth="1"/>
    <col min="6142" max="6142" width="7" style="1" customWidth="1"/>
    <col min="6143" max="6143" width="9" style="1" customWidth="1"/>
    <col min="6144" max="6144" width="12.81640625" style="1" customWidth="1"/>
    <col min="6145" max="6147" width="9.1796875" style="1" customWidth="1"/>
    <col min="6148" max="6148" width="13" style="1" customWidth="1"/>
    <col min="6149" max="6149" width="41.1796875" style="1" customWidth="1"/>
    <col min="6150" max="6150" width="9.26953125" style="1" customWidth="1"/>
    <col min="6151" max="6151" width="8.1796875" style="1" customWidth="1"/>
    <col min="6152" max="6152" width="9.1796875" style="1" customWidth="1"/>
    <col min="6153" max="6153" width="8.1796875" style="1" customWidth="1"/>
    <col min="6154" max="6154" width="9.1796875" style="1" customWidth="1"/>
    <col min="6155" max="6155" width="14.26953125" style="1" customWidth="1"/>
    <col min="6156" max="6156" width="9.1796875" style="1" customWidth="1"/>
    <col min="6157" max="6390" width="8.7265625" style="1"/>
    <col min="6391" max="6391" width="5.54296875" style="1" customWidth="1"/>
    <col min="6392" max="6392" width="13.81640625" style="1" customWidth="1"/>
    <col min="6393" max="6394" width="39.453125" style="1" customWidth="1"/>
    <col min="6395" max="6395" width="7.1796875" style="1" customWidth="1"/>
    <col min="6396" max="6397" width="9.1796875" style="1" customWidth="1"/>
    <col min="6398" max="6398" width="7" style="1" customWidth="1"/>
    <col min="6399" max="6399" width="9" style="1" customWidth="1"/>
    <col min="6400" max="6400" width="12.81640625" style="1" customWidth="1"/>
    <col min="6401" max="6403" width="9.1796875" style="1" customWidth="1"/>
    <col min="6404" max="6404" width="13" style="1" customWidth="1"/>
    <col min="6405" max="6405" width="41.1796875" style="1" customWidth="1"/>
    <col min="6406" max="6406" width="9.26953125" style="1" customWidth="1"/>
    <col min="6407" max="6407" width="8.1796875" style="1" customWidth="1"/>
    <col min="6408" max="6408" width="9.1796875" style="1" customWidth="1"/>
    <col min="6409" max="6409" width="8.1796875" style="1" customWidth="1"/>
    <col min="6410" max="6410" width="9.1796875" style="1" customWidth="1"/>
    <col min="6411" max="6411" width="14.26953125" style="1" customWidth="1"/>
    <col min="6412" max="6412" width="9.1796875" style="1" customWidth="1"/>
    <col min="6413" max="6646" width="8.7265625" style="1"/>
    <col min="6647" max="6647" width="5.54296875" style="1" customWidth="1"/>
    <col min="6648" max="6648" width="13.81640625" style="1" customWidth="1"/>
    <col min="6649" max="6650" width="39.453125" style="1" customWidth="1"/>
    <col min="6651" max="6651" width="7.1796875" style="1" customWidth="1"/>
    <col min="6652" max="6653" width="9.1796875" style="1" customWidth="1"/>
    <col min="6654" max="6654" width="7" style="1" customWidth="1"/>
    <col min="6655" max="6655" width="9" style="1" customWidth="1"/>
    <col min="6656" max="6656" width="12.81640625" style="1" customWidth="1"/>
    <col min="6657" max="6659" width="9.1796875" style="1" customWidth="1"/>
    <col min="6660" max="6660" width="13" style="1" customWidth="1"/>
    <col min="6661" max="6661" width="41.1796875" style="1" customWidth="1"/>
    <col min="6662" max="6662" width="9.26953125" style="1" customWidth="1"/>
    <col min="6663" max="6663" width="8.1796875" style="1" customWidth="1"/>
    <col min="6664" max="6664" width="9.1796875" style="1" customWidth="1"/>
    <col min="6665" max="6665" width="8.1796875" style="1" customWidth="1"/>
    <col min="6666" max="6666" width="9.1796875" style="1" customWidth="1"/>
    <col min="6667" max="6667" width="14.26953125" style="1" customWidth="1"/>
    <col min="6668" max="6668" width="9.1796875" style="1" customWidth="1"/>
    <col min="6669" max="6902" width="8.7265625" style="1"/>
    <col min="6903" max="6903" width="5.54296875" style="1" customWidth="1"/>
    <col min="6904" max="6904" width="13.81640625" style="1" customWidth="1"/>
    <col min="6905" max="6906" width="39.453125" style="1" customWidth="1"/>
    <col min="6907" max="6907" width="7.1796875" style="1" customWidth="1"/>
    <col min="6908" max="6909" width="9.1796875" style="1" customWidth="1"/>
    <col min="6910" max="6910" width="7" style="1" customWidth="1"/>
    <col min="6911" max="6911" width="9" style="1" customWidth="1"/>
    <col min="6912" max="6912" width="12.81640625" style="1" customWidth="1"/>
    <col min="6913" max="6915" width="9.1796875" style="1" customWidth="1"/>
    <col min="6916" max="6916" width="13" style="1" customWidth="1"/>
    <col min="6917" max="6917" width="41.1796875" style="1" customWidth="1"/>
    <col min="6918" max="6918" width="9.26953125" style="1" customWidth="1"/>
    <col min="6919" max="6919" width="8.1796875" style="1" customWidth="1"/>
    <col min="6920" max="6920" width="9.1796875" style="1" customWidth="1"/>
    <col min="6921" max="6921" width="8.1796875" style="1" customWidth="1"/>
    <col min="6922" max="6922" width="9.1796875" style="1" customWidth="1"/>
    <col min="6923" max="6923" width="14.26953125" style="1" customWidth="1"/>
    <col min="6924" max="6924" width="9.1796875" style="1" customWidth="1"/>
    <col min="6925" max="7158" width="8.7265625" style="1"/>
    <col min="7159" max="7159" width="5.54296875" style="1" customWidth="1"/>
    <col min="7160" max="7160" width="13.81640625" style="1" customWidth="1"/>
    <col min="7161" max="7162" width="39.453125" style="1" customWidth="1"/>
    <col min="7163" max="7163" width="7.1796875" style="1" customWidth="1"/>
    <col min="7164" max="7165" width="9.1796875" style="1" customWidth="1"/>
    <col min="7166" max="7166" width="7" style="1" customWidth="1"/>
    <col min="7167" max="7167" width="9" style="1" customWidth="1"/>
    <col min="7168" max="7168" width="12.81640625" style="1" customWidth="1"/>
    <col min="7169" max="7171" width="9.1796875" style="1" customWidth="1"/>
    <col min="7172" max="7172" width="13" style="1" customWidth="1"/>
    <col min="7173" max="7173" width="41.1796875" style="1" customWidth="1"/>
    <col min="7174" max="7174" width="9.26953125" style="1" customWidth="1"/>
    <col min="7175" max="7175" width="8.1796875" style="1" customWidth="1"/>
    <col min="7176" max="7176" width="9.1796875" style="1" customWidth="1"/>
    <col min="7177" max="7177" width="8.1796875" style="1" customWidth="1"/>
    <col min="7178" max="7178" width="9.1796875" style="1" customWidth="1"/>
    <col min="7179" max="7179" width="14.26953125" style="1" customWidth="1"/>
    <col min="7180" max="7180" width="9.1796875" style="1" customWidth="1"/>
    <col min="7181" max="7414" width="8.7265625" style="1"/>
    <col min="7415" max="7415" width="5.54296875" style="1" customWidth="1"/>
    <col min="7416" max="7416" width="13.81640625" style="1" customWidth="1"/>
    <col min="7417" max="7418" width="39.453125" style="1" customWidth="1"/>
    <col min="7419" max="7419" width="7.1796875" style="1" customWidth="1"/>
    <col min="7420" max="7421" width="9.1796875" style="1" customWidth="1"/>
    <col min="7422" max="7422" width="7" style="1" customWidth="1"/>
    <col min="7423" max="7423" width="9" style="1" customWidth="1"/>
    <col min="7424" max="7424" width="12.81640625" style="1" customWidth="1"/>
    <col min="7425" max="7427" width="9.1796875" style="1" customWidth="1"/>
    <col min="7428" max="7428" width="13" style="1" customWidth="1"/>
    <col min="7429" max="7429" width="41.1796875" style="1" customWidth="1"/>
    <col min="7430" max="7430" width="9.26953125" style="1" customWidth="1"/>
    <col min="7431" max="7431" width="8.1796875" style="1" customWidth="1"/>
    <col min="7432" max="7432" width="9.1796875" style="1" customWidth="1"/>
    <col min="7433" max="7433" width="8.1796875" style="1" customWidth="1"/>
    <col min="7434" max="7434" width="9.1796875" style="1" customWidth="1"/>
    <col min="7435" max="7435" width="14.26953125" style="1" customWidth="1"/>
    <col min="7436" max="7436" width="9.1796875" style="1" customWidth="1"/>
    <col min="7437" max="7670" width="8.7265625" style="1"/>
    <col min="7671" max="7671" width="5.54296875" style="1" customWidth="1"/>
    <col min="7672" max="7672" width="13.81640625" style="1" customWidth="1"/>
    <col min="7673" max="7674" width="39.453125" style="1" customWidth="1"/>
    <col min="7675" max="7675" width="7.1796875" style="1" customWidth="1"/>
    <col min="7676" max="7677" width="9.1796875" style="1" customWidth="1"/>
    <col min="7678" max="7678" width="7" style="1" customWidth="1"/>
    <col min="7679" max="7679" width="9" style="1" customWidth="1"/>
    <col min="7680" max="7680" width="12.81640625" style="1" customWidth="1"/>
    <col min="7681" max="7683" width="9.1796875" style="1" customWidth="1"/>
    <col min="7684" max="7684" width="13" style="1" customWidth="1"/>
    <col min="7685" max="7685" width="41.1796875" style="1" customWidth="1"/>
    <col min="7686" max="7686" width="9.26953125" style="1" customWidth="1"/>
    <col min="7687" max="7687" width="8.1796875" style="1" customWidth="1"/>
    <col min="7688" max="7688" width="9.1796875" style="1" customWidth="1"/>
    <col min="7689" max="7689" width="8.1796875" style="1" customWidth="1"/>
    <col min="7690" max="7690" width="9.1796875" style="1" customWidth="1"/>
    <col min="7691" max="7691" width="14.26953125" style="1" customWidth="1"/>
    <col min="7692" max="7692" width="9.1796875" style="1" customWidth="1"/>
    <col min="7693" max="7926" width="8.7265625" style="1"/>
    <col min="7927" max="7927" width="5.54296875" style="1" customWidth="1"/>
    <col min="7928" max="7928" width="13.81640625" style="1" customWidth="1"/>
    <col min="7929" max="7930" width="39.453125" style="1" customWidth="1"/>
    <col min="7931" max="7931" width="7.1796875" style="1" customWidth="1"/>
    <col min="7932" max="7933" width="9.1796875" style="1" customWidth="1"/>
    <col min="7934" max="7934" width="7" style="1" customWidth="1"/>
    <col min="7935" max="7935" width="9" style="1" customWidth="1"/>
    <col min="7936" max="7936" width="12.81640625" style="1" customWidth="1"/>
    <col min="7937" max="7939" width="9.1796875" style="1" customWidth="1"/>
    <col min="7940" max="7940" width="13" style="1" customWidth="1"/>
    <col min="7941" max="7941" width="41.1796875" style="1" customWidth="1"/>
    <col min="7942" max="7942" width="9.26953125" style="1" customWidth="1"/>
    <col min="7943" max="7943" width="8.1796875" style="1" customWidth="1"/>
    <col min="7944" max="7944" width="9.1796875" style="1" customWidth="1"/>
    <col min="7945" max="7945" width="8.1796875" style="1" customWidth="1"/>
    <col min="7946" max="7946" width="9.1796875" style="1" customWidth="1"/>
    <col min="7947" max="7947" width="14.26953125" style="1" customWidth="1"/>
    <col min="7948" max="7948" width="9.1796875" style="1" customWidth="1"/>
    <col min="7949" max="8182" width="8.7265625" style="1"/>
    <col min="8183" max="8183" width="5.54296875" style="1" customWidth="1"/>
    <col min="8184" max="8184" width="13.81640625" style="1" customWidth="1"/>
    <col min="8185" max="8186" width="39.453125" style="1" customWidth="1"/>
    <col min="8187" max="8187" width="7.1796875" style="1" customWidth="1"/>
    <col min="8188" max="8189" width="9.1796875" style="1" customWidth="1"/>
    <col min="8190" max="8190" width="7" style="1" customWidth="1"/>
    <col min="8191" max="8191" width="9" style="1" customWidth="1"/>
    <col min="8192" max="8192" width="12.81640625" style="1" customWidth="1"/>
    <col min="8193" max="8195" width="9.1796875" style="1" customWidth="1"/>
    <col min="8196" max="8196" width="13" style="1" customWidth="1"/>
    <col min="8197" max="8197" width="41.1796875" style="1" customWidth="1"/>
    <col min="8198" max="8198" width="9.26953125" style="1" customWidth="1"/>
    <col min="8199" max="8199" width="8.1796875" style="1" customWidth="1"/>
    <col min="8200" max="8200" width="9.1796875" style="1" customWidth="1"/>
    <col min="8201" max="8201" width="8.1796875" style="1" customWidth="1"/>
    <col min="8202" max="8202" width="9.1796875" style="1" customWidth="1"/>
    <col min="8203" max="8203" width="14.26953125" style="1" customWidth="1"/>
    <col min="8204" max="8204" width="9.1796875" style="1" customWidth="1"/>
    <col min="8205" max="8438" width="8.7265625" style="1"/>
    <col min="8439" max="8439" width="5.54296875" style="1" customWidth="1"/>
    <col min="8440" max="8440" width="13.81640625" style="1" customWidth="1"/>
    <col min="8441" max="8442" width="39.453125" style="1" customWidth="1"/>
    <col min="8443" max="8443" width="7.1796875" style="1" customWidth="1"/>
    <col min="8444" max="8445" width="9.1796875" style="1" customWidth="1"/>
    <col min="8446" max="8446" width="7" style="1" customWidth="1"/>
    <col min="8447" max="8447" width="9" style="1" customWidth="1"/>
    <col min="8448" max="8448" width="12.81640625" style="1" customWidth="1"/>
    <col min="8449" max="8451" width="9.1796875" style="1" customWidth="1"/>
    <col min="8452" max="8452" width="13" style="1" customWidth="1"/>
    <col min="8453" max="8453" width="41.1796875" style="1" customWidth="1"/>
    <col min="8454" max="8454" width="9.26953125" style="1" customWidth="1"/>
    <col min="8455" max="8455" width="8.1796875" style="1" customWidth="1"/>
    <col min="8456" max="8456" width="9.1796875" style="1" customWidth="1"/>
    <col min="8457" max="8457" width="8.1796875" style="1" customWidth="1"/>
    <col min="8458" max="8458" width="9.1796875" style="1" customWidth="1"/>
    <col min="8459" max="8459" width="14.26953125" style="1" customWidth="1"/>
    <col min="8460" max="8460" width="9.1796875" style="1" customWidth="1"/>
    <col min="8461" max="8694" width="8.7265625" style="1"/>
    <col min="8695" max="8695" width="5.54296875" style="1" customWidth="1"/>
    <col min="8696" max="8696" width="13.81640625" style="1" customWidth="1"/>
    <col min="8697" max="8698" width="39.453125" style="1" customWidth="1"/>
    <col min="8699" max="8699" width="7.1796875" style="1" customWidth="1"/>
    <col min="8700" max="8701" width="9.1796875" style="1" customWidth="1"/>
    <col min="8702" max="8702" width="7" style="1" customWidth="1"/>
    <col min="8703" max="8703" width="9" style="1" customWidth="1"/>
    <col min="8704" max="8704" width="12.81640625" style="1" customWidth="1"/>
    <col min="8705" max="8707" width="9.1796875" style="1" customWidth="1"/>
    <col min="8708" max="8708" width="13" style="1" customWidth="1"/>
    <col min="8709" max="8709" width="41.1796875" style="1" customWidth="1"/>
    <col min="8710" max="8710" width="9.26953125" style="1" customWidth="1"/>
    <col min="8711" max="8711" width="8.1796875" style="1" customWidth="1"/>
    <col min="8712" max="8712" width="9.1796875" style="1" customWidth="1"/>
    <col min="8713" max="8713" width="8.1796875" style="1" customWidth="1"/>
    <col min="8714" max="8714" width="9.1796875" style="1" customWidth="1"/>
    <col min="8715" max="8715" width="14.26953125" style="1" customWidth="1"/>
    <col min="8716" max="8716" width="9.1796875" style="1" customWidth="1"/>
    <col min="8717" max="8950" width="8.7265625" style="1"/>
    <col min="8951" max="8951" width="5.54296875" style="1" customWidth="1"/>
    <col min="8952" max="8952" width="13.81640625" style="1" customWidth="1"/>
    <col min="8953" max="8954" width="39.453125" style="1" customWidth="1"/>
    <col min="8955" max="8955" width="7.1796875" style="1" customWidth="1"/>
    <col min="8956" max="8957" width="9.1796875" style="1" customWidth="1"/>
    <col min="8958" max="8958" width="7" style="1" customWidth="1"/>
    <col min="8959" max="8959" width="9" style="1" customWidth="1"/>
    <col min="8960" max="8960" width="12.81640625" style="1" customWidth="1"/>
    <col min="8961" max="8963" width="9.1796875" style="1" customWidth="1"/>
    <col min="8964" max="8964" width="13" style="1" customWidth="1"/>
    <col min="8965" max="8965" width="41.1796875" style="1" customWidth="1"/>
    <col min="8966" max="8966" width="9.26953125" style="1" customWidth="1"/>
    <col min="8967" max="8967" width="8.1796875" style="1" customWidth="1"/>
    <col min="8968" max="8968" width="9.1796875" style="1" customWidth="1"/>
    <col min="8969" max="8969" width="8.1796875" style="1" customWidth="1"/>
    <col min="8970" max="8970" width="9.1796875" style="1" customWidth="1"/>
    <col min="8971" max="8971" width="14.26953125" style="1" customWidth="1"/>
    <col min="8972" max="8972" width="9.1796875" style="1" customWidth="1"/>
    <col min="8973" max="9206" width="8.7265625" style="1"/>
    <col min="9207" max="9207" width="5.54296875" style="1" customWidth="1"/>
    <col min="9208" max="9208" width="13.81640625" style="1" customWidth="1"/>
    <col min="9209" max="9210" width="39.453125" style="1" customWidth="1"/>
    <col min="9211" max="9211" width="7.1796875" style="1" customWidth="1"/>
    <col min="9212" max="9213" width="9.1796875" style="1" customWidth="1"/>
    <col min="9214" max="9214" width="7" style="1" customWidth="1"/>
    <col min="9215" max="9215" width="9" style="1" customWidth="1"/>
    <col min="9216" max="9216" width="12.81640625" style="1" customWidth="1"/>
    <col min="9217" max="9219" width="9.1796875" style="1" customWidth="1"/>
    <col min="9220" max="9220" width="13" style="1" customWidth="1"/>
    <col min="9221" max="9221" width="41.1796875" style="1" customWidth="1"/>
    <col min="9222" max="9222" width="9.26953125" style="1" customWidth="1"/>
    <col min="9223" max="9223" width="8.1796875" style="1" customWidth="1"/>
    <col min="9224" max="9224" width="9.1796875" style="1" customWidth="1"/>
    <col min="9225" max="9225" width="8.1796875" style="1" customWidth="1"/>
    <col min="9226" max="9226" width="9.1796875" style="1" customWidth="1"/>
    <col min="9227" max="9227" width="14.26953125" style="1" customWidth="1"/>
    <col min="9228" max="9228" width="9.1796875" style="1" customWidth="1"/>
    <col min="9229" max="9462" width="8.7265625" style="1"/>
    <col min="9463" max="9463" width="5.54296875" style="1" customWidth="1"/>
    <col min="9464" max="9464" width="13.81640625" style="1" customWidth="1"/>
    <col min="9465" max="9466" width="39.453125" style="1" customWidth="1"/>
    <col min="9467" max="9467" width="7.1796875" style="1" customWidth="1"/>
    <col min="9468" max="9469" width="9.1796875" style="1" customWidth="1"/>
    <col min="9470" max="9470" width="7" style="1" customWidth="1"/>
    <col min="9471" max="9471" width="9" style="1" customWidth="1"/>
    <col min="9472" max="9472" width="12.81640625" style="1" customWidth="1"/>
    <col min="9473" max="9475" width="9.1796875" style="1" customWidth="1"/>
    <col min="9476" max="9476" width="13" style="1" customWidth="1"/>
    <col min="9477" max="9477" width="41.1796875" style="1" customWidth="1"/>
    <col min="9478" max="9478" width="9.26953125" style="1" customWidth="1"/>
    <col min="9479" max="9479" width="8.1796875" style="1" customWidth="1"/>
    <col min="9480" max="9480" width="9.1796875" style="1" customWidth="1"/>
    <col min="9481" max="9481" width="8.1796875" style="1" customWidth="1"/>
    <col min="9482" max="9482" width="9.1796875" style="1" customWidth="1"/>
    <col min="9483" max="9483" width="14.26953125" style="1" customWidth="1"/>
    <col min="9484" max="9484" width="9.1796875" style="1" customWidth="1"/>
    <col min="9485" max="9718" width="8.7265625" style="1"/>
    <col min="9719" max="9719" width="5.54296875" style="1" customWidth="1"/>
    <col min="9720" max="9720" width="13.81640625" style="1" customWidth="1"/>
    <col min="9721" max="9722" width="39.453125" style="1" customWidth="1"/>
    <col min="9723" max="9723" width="7.1796875" style="1" customWidth="1"/>
    <col min="9724" max="9725" width="9.1796875" style="1" customWidth="1"/>
    <col min="9726" max="9726" width="7" style="1" customWidth="1"/>
    <col min="9727" max="9727" width="9" style="1" customWidth="1"/>
    <col min="9728" max="9728" width="12.81640625" style="1" customWidth="1"/>
    <col min="9729" max="9731" width="9.1796875" style="1" customWidth="1"/>
    <col min="9732" max="9732" width="13" style="1" customWidth="1"/>
    <col min="9733" max="9733" width="41.1796875" style="1" customWidth="1"/>
    <col min="9734" max="9734" width="9.26953125" style="1" customWidth="1"/>
    <col min="9735" max="9735" width="8.1796875" style="1" customWidth="1"/>
    <col min="9736" max="9736" width="9.1796875" style="1" customWidth="1"/>
    <col min="9737" max="9737" width="8.1796875" style="1" customWidth="1"/>
    <col min="9738" max="9738" width="9.1796875" style="1" customWidth="1"/>
    <col min="9739" max="9739" width="14.26953125" style="1" customWidth="1"/>
    <col min="9740" max="9740" width="9.1796875" style="1" customWidth="1"/>
    <col min="9741" max="9974" width="8.7265625" style="1"/>
    <col min="9975" max="9975" width="5.54296875" style="1" customWidth="1"/>
    <col min="9976" max="9976" width="13.81640625" style="1" customWidth="1"/>
    <col min="9977" max="9978" width="39.453125" style="1" customWidth="1"/>
    <col min="9979" max="9979" width="7.1796875" style="1" customWidth="1"/>
    <col min="9980" max="9981" width="9.1796875" style="1" customWidth="1"/>
    <col min="9982" max="9982" width="7" style="1" customWidth="1"/>
    <col min="9983" max="9983" width="9" style="1" customWidth="1"/>
    <col min="9984" max="9984" width="12.81640625" style="1" customWidth="1"/>
    <col min="9985" max="9987" width="9.1796875" style="1" customWidth="1"/>
    <col min="9988" max="9988" width="13" style="1" customWidth="1"/>
    <col min="9989" max="9989" width="41.1796875" style="1" customWidth="1"/>
    <col min="9990" max="9990" width="9.26953125" style="1" customWidth="1"/>
    <col min="9991" max="9991" width="8.1796875" style="1" customWidth="1"/>
    <col min="9992" max="9992" width="9.1796875" style="1" customWidth="1"/>
    <col min="9993" max="9993" width="8.1796875" style="1" customWidth="1"/>
    <col min="9994" max="9994" width="9.1796875" style="1" customWidth="1"/>
    <col min="9995" max="9995" width="14.26953125" style="1" customWidth="1"/>
    <col min="9996" max="9996" width="9.1796875" style="1" customWidth="1"/>
    <col min="9997" max="10230" width="8.7265625" style="1"/>
    <col min="10231" max="10231" width="5.54296875" style="1" customWidth="1"/>
    <col min="10232" max="10232" width="13.81640625" style="1" customWidth="1"/>
    <col min="10233" max="10234" width="39.453125" style="1" customWidth="1"/>
    <col min="10235" max="10235" width="7.1796875" style="1" customWidth="1"/>
    <col min="10236" max="10237" width="9.1796875" style="1" customWidth="1"/>
    <col min="10238" max="10238" width="7" style="1" customWidth="1"/>
    <col min="10239" max="10239" width="9" style="1" customWidth="1"/>
    <col min="10240" max="10240" width="12.81640625" style="1" customWidth="1"/>
    <col min="10241" max="10243" width="9.1796875" style="1" customWidth="1"/>
    <col min="10244" max="10244" width="13" style="1" customWidth="1"/>
    <col min="10245" max="10245" width="41.1796875" style="1" customWidth="1"/>
    <col min="10246" max="10246" width="9.26953125" style="1" customWidth="1"/>
    <col min="10247" max="10247" width="8.1796875" style="1" customWidth="1"/>
    <col min="10248" max="10248" width="9.1796875" style="1" customWidth="1"/>
    <col min="10249" max="10249" width="8.1796875" style="1" customWidth="1"/>
    <col min="10250" max="10250" width="9.1796875" style="1" customWidth="1"/>
    <col min="10251" max="10251" width="14.26953125" style="1" customWidth="1"/>
    <col min="10252" max="10252" width="9.1796875" style="1" customWidth="1"/>
    <col min="10253" max="10486" width="8.7265625" style="1"/>
    <col min="10487" max="10487" width="5.54296875" style="1" customWidth="1"/>
    <col min="10488" max="10488" width="13.81640625" style="1" customWidth="1"/>
    <col min="10489" max="10490" width="39.453125" style="1" customWidth="1"/>
    <col min="10491" max="10491" width="7.1796875" style="1" customWidth="1"/>
    <col min="10492" max="10493" width="9.1796875" style="1" customWidth="1"/>
    <col min="10494" max="10494" width="7" style="1" customWidth="1"/>
    <col min="10495" max="10495" width="9" style="1" customWidth="1"/>
    <col min="10496" max="10496" width="12.81640625" style="1" customWidth="1"/>
    <col min="10497" max="10499" width="9.1796875" style="1" customWidth="1"/>
    <col min="10500" max="10500" width="13" style="1" customWidth="1"/>
    <col min="10501" max="10501" width="41.1796875" style="1" customWidth="1"/>
    <col min="10502" max="10502" width="9.26953125" style="1" customWidth="1"/>
    <col min="10503" max="10503" width="8.1796875" style="1" customWidth="1"/>
    <col min="10504" max="10504" width="9.1796875" style="1" customWidth="1"/>
    <col min="10505" max="10505" width="8.1796875" style="1" customWidth="1"/>
    <col min="10506" max="10506" width="9.1796875" style="1" customWidth="1"/>
    <col min="10507" max="10507" width="14.26953125" style="1" customWidth="1"/>
    <col min="10508" max="10508" width="9.1796875" style="1" customWidth="1"/>
    <col min="10509" max="10742" width="8.7265625" style="1"/>
    <col min="10743" max="10743" width="5.54296875" style="1" customWidth="1"/>
    <col min="10744" max="10744" width="13.81640625" style="1" customWidth="1"/>
    <col min="10745" max="10746" width="39.453125" style="1" customWidth="1"/>
    <col min="10747" max="10747" width="7.1796875" style="1" customWidth="1"/>
    <col min="10748" max="10749" width="9.1796875" style="1" customWidth="1"/>
    <col min="10750" max="10750" width="7" style="1" customWidth="1"/>
    <col min="10751" max="10751" width="9" style="1" customWidth="1"/>
    <col min="10752" max="10752" width="12.81640625" style="1" customWidth="1"/>
    <col min="10753" max="10755" width="9.1796875" style="1" customWidth="1"/>
    <col min="10756" max="10756" width="13" style="1" customWidth="1"/>
    <col min="10757" max="10757" width="41.1796875" style="1" customWidth="1"/>
    <col min="10758" max="10758" width="9.26953125" style="1" customWidth="1"/>
    <col min="10759" max="10759" width="8.1796875" style="1" customWidth="1"/>
    <col min="10760" max="10760" width="9.1796875" style="1" customWidth="1"/>
    <col min="10761" max="10761" width="8.1796875" style="1" customWidth="1"/>
    <col min="10762" max="10762" width="9.1796875" style="1" customWidth="1"/>
    <col min="10763" max="10763" width="14.26953125" style="1" customWidth="1"/>
    <col min="10764" max="10764" width="9.1796875" style="1" customWidth="1"/>
    <col min="10765" max="10998" width="8.7265625" style="1"/>
    <col min="10999" max="10999" width="5.54296875" style="1" customWidth="1"/>
    <col min="11000" max="11000" width="13.81640625" style="1" customWidth="1"/>
    <col min="11001" max="11002" width="39.453125" style="1" customWidth="1"/>
    <col min="11003" max="11003" width="7.1796875" style="1" customWidth="1"/>
    <col min="11004" max="11005" width="9.1796875" style="1" customWidth="1"/>
    <col min="11006" max="11006" width="7" style="1" customWidth="1"/>
    <col min="11007" max="11007" width="9" style="1" customWidth="1"/>
    <col min="11008" max="11008" width="12.81640625" style="1" customWidth="1"/>
    <col min="11009" max="11011" width="9.1796875" style="1" customWidth="1"/>
    <col min="11012" max="11012" width="13" style="1" customWidth="1"/>
    <col min="11013" max="11013" width="41.1796875" style="1" customWidth="1"/>
    <col min="11014" max="11014" width="9.26953125" style="1" customWidth="1"/>
    <col min="11015" max="11015" width="8.1796875" style="1" customWidth="1"/>
    <col min="11016" max="11016" width="9.1796875" style="1" customWidth="1"/>
    <col min="11017" max="11017" width="8.1796875" style="1" customWidth="1"/>
    <col min="11018" max="11018" width="9.1796875" style="1" customWidth="1"/>
    <col min="11019" max="11019" width="14.26953125" style="1" customWidth="1"/>
    <col min="11020" max="11020" width="9.1796875" style="1" customWidth="1"/>
    <col min="11021" max="11254" width="8.7265625" style="1"/>
    <col min="11255" max="11255" width="5.54296875" style="1" customWidth="1"/>
    <col min="11256" max="11256" width="13.81640625" style="1" customWidth="1"/>
    <col min="11257" max="11258" width="39.453125" style="1" customWidth="1"/>
    <col min="11259" max="11259" width="7.1796875" style="1" customWidth="1"/>
    <col min="11260" max="11261" width="9.1796875" style="1" customWidth="1"/>
    <col min="11262" max="11262" width="7" style="1" customWidth="1"/>
    <col min="11263" max="11263" width="9" style="1" customWidth="1"/>
    <col min="11264" max="11264" width="12.81640625" style="1" customWidth="1"/>
    <col min="11265" max="11267" width="9.1796875" style="1" customWidth="1"/>
    <col min="11268" max="11268" width="13" style="1" customWidth="1"/>
    <col min="11269" max="11269" width="41.1796875" style="1" customWidth="1"/>
    <col min="11270" max="11270" width="9.26953125" style="1" customWidth="1"/>
    <col min="11271" max="11271" width="8.1796875" style="1" customWidth="1"/>
    <col min="11272" max="11272" width="9.1796875" style="1" customWidth="1"/>
    <col min="11273" max="11273" width="8.1796875" style="1" customWidth="1"/>
    <col min="11274" max="11274" width="9.1796875" style="1" customWidth="1"/>
    <col min="11275" max="11275" width="14.26953125" style="1" customWidth="1"/>
    <col min="11276" max="11276" width="9.1796875" style="1" customWidth="1"/>
    <col min="11277" max="11510" width="8.7265625" style="1"/>
    <col min="11511" max="11511" width="5.54296875" style="1" customWidth="1"/>
    <col min="11512" max="11512" width="13.81640625" style="1" customWidth="1"/>
    <col min="11513" max="11514" width="39.453125" style="1" customWidth="1"/>
    <col min="11515" max="11515" width="7.1796875" style="1" customWidth="1"/>
    <col min="11516" max="11517" width="9.1796875" style="1" customWidth="1"/>
    <col min="11518" max="11518" width="7" style="1" customWidth="1"/>
    <col min="11519" max="11519" width="9" style="1" customWidth="1"/>
    <col min="11520" max="11520" width="12.81640625" style="1" customWidth="1"/>
    <col min="11521" max="11523" width="9.1796875" style="1" customWidth="1"/>
    <col min="11524" max="11524" width="13" style="1" customWidth="1"/>
    <col min="11525" max="11525" width="41.1796875" style="1" customWidth="1"/>
    <col min="11526" max="11526" width="9.26953125" style="1" customWidth="1"/>
    <col min="11527" max="11527" width="8.1796875" style="1" customWidth="1"/>
    <col min="11528" max="11528" width="9.1796875" style="1" customWidth="1"/>
    <col min="11529" max="11529" width="8.1796875" style="1" customWidth="1"/>
    <col min="11530" max="11530" width="9.1796875" style="1" customWidth="1"/>
    <col min="11531" max="11531" width="14.26953125" style="1" customWidth="1"/>
    <col min="11532" max="11532" width="9.1796875" style="1" customWidth="1"/>
    <col min="11533" max="11766" width="8.7265625" style="1"/>
    <col min="11767" max="11767" width="5.54296875" style="1" customWidth="1"/>
    <col min="11768" max="11768" width="13.81640625" style="1" customWidth="1"/>
    <col min="11769" max="11770" width="39.453125" style="1" customWidth="1"/>
    <col min="11771" max="11771" width="7.1796875" style="1" customWidth="1"/>
    <col min="11772" max="11773" width="9.1796875" style="1" customWidth="1"/>
    <col min="11774" max="11774" width="7" style="1" customWidth="1"/>
    <col min="11775" max="11775" width="9" style="1" customWidth="1"/>
    <col min="11776" max="11776" width="12.81640625" style="1" customWidth="1"/>
    <col min="11777" max="11779" width="9.1796875" style="1" customWidth="1"/>
    <col min="11780" max="11780" width="13" style="1" customWidth="1"/>
    <col min="11781" max="11781" width="41.1796875" style="1" customWidth="1"/>
    <col min="11782" max="11782" width="9.26953125" style="1" customWidth="1"/>
    <col min="11783" max="11783" width="8.1796875" style="1" customWidth="1"/>
    <col min="11784" max="11784" width="9.1796875" style="1" customWidth="1"/>
    <col min="11785" max="11785" width="8.1796875" style="1" customWidth="1"/>
    <col min="11786" max="11786" width="9.1796875" style="1" customWidth="1"/>
    <col min="11787" max="11787" width="14.26953125" style="1" customWidth="1"/>
    <col min="11788" max="11788" width="9.1796875" style="1" customWidth="1"/>
    <col min="11789" max="12022" width="8.7265625" style="1"/>
    <col min="12023" max="12023" width="5.54296875" style="1" customWidth="1"/>
    <col min="12024" max="12024" width="13.81640625" style="1" customWidth="1"/>
    <col min="12025" max="12026" width="39.453125" style="1" customWidth="1"/>
    <col min="12027" max="12027" width="7.1796875" style="1" customWidth="1"/>
    <col min="12028" max="12029" width="9.1796875" style="1" customWidth="1"/>
    <col min="12030" max="12030" width="7" style="1" customWidth="1"/>
    <col min="12031" max="12031" width="9" style="1" customWidth="1"/>
    <col min="12032" max="12032" width="12.81640625" style="1" customWidth="1"/>
    <col min="12033" max="12035" width="9.1796875" style="1" customWidth="1"/>
    <col min="12036" max="12036" width="13" style="1" customWidth="1"/>
    <col min="12037" max="12037" width="41.1796875" style="1" customWidth="1"/>
    <col min="12038" max="12038" width="9.26953125" style="1" customWidth="1"/>
    <col min="12039" max="12039" width="8.1796875" style="1" customWidth="1"/>
    <col min="12040" max="12040" width="9.1796875" style="1" customWidth="1"/>
    <col min="12041" max="12041" width="8.1796875" style="1" customWidth="1"/>
    <col min="12042" max="12042" width="9.1796875" style="1" customWidth="1"/>
    <col min="12043" max="12043" width="14.26953125" style="1" customWidth="1"/>
    <col min="12044" max="12044" width="9.1796875" style="1" customWidth="1"/>
    <col min="12045" max="12278" width="8.7265625" style="1"/>
    <col min="12279" max="12279" width="5.54296875" style="1" customWidth="1"/>
    <col min="12280" max="12280" width="13.81640625" style="1" customWidth="1"/>
    <col min="12281" max="12282" width="39.453125" style="1" customWidth="1"/>
    <col min="12283" max="12283" width="7.1796875" style="1" customWidth="1"/>
    <col min="12284" max="12285" width="9.1796875" style="1" customWidth="1"/>
    <col min="12286" max="12286" width="7" style="1" customWidth="1"/>
    <col min="12287" max="12287" width="9" style="1" customWidth="1"/>
    <col min="12288" max="12288" width="12.81640625" style="1" customWidth="1"/>
    <col min="12289" max="12291" width="9.1796875" style="1" customWidth="1"/>
    <col min="12292" max="12292" width="13" style="1" customWidth="1"/>
    <col min="12293" max="12293" width="41.1796875" style="1" customWidth="1"/>
    <col min="12294" max="12294" width="9.26953125" style="1" customWidth="1"/>
    <col min="12295" max="12295" width="8.1796875" style="1" customWidth="1"/>
    <col min="12296" max="12296" width="9.1796875" style="1" customWidth="1"/>
    <col min="12297" max="12297" width="8.1796875" style="1" customWidth="1"/>
    <col min="12298" max="12298" width="9.1796875" style="1" customWidth="1"/>
    <col min="12299" max="12299" width="14.26953125" style="1" customWidth="1"/>
    <col min="12300" max="12300" width="9.1796875" style="1" customWidth="1"/>
    <col min="12301" max="12534" width="8.7265625" style="1"/>
    <col min="12535" max="12535" width="5.54296875" style="1" customWidth="1"/>
    <col min="12536" max="12536" width="13.81640625" style="1" customWidth="1"/>
    <col min="12537" max="12538" width="39.453125" style="1" customWidth="1"/>
    <col min="12539" max="12539" width="7.1796875" style="1" customWidth="1"/>
    <col min="12540" max="12541" width="9.1796875" style="1" customWidth="1"/>
    <col min="12542" max="12542" width="7" style="1" customWidth="1"/>
    <col min="12543" max="12543" width="9" style="1" customWidth="1"/>
    <col min="12544" max="12544" width="12.81640625" style="1" customWidth="1"/>
    <col min="12545" max="12547" width="9.1796875" style="1" customWidth="1"/>
    <col min="12548" max="12548" width="13" style="1" customWidth="1"/>
    <col min="12549" max="12549" width="41.1796875" style="1" customWidth="1"/>
    <col min="12550" max="12550" width="9.26953125" style="1" customWidth="1"/>
    <col min="12551" max="12551" width="8.1796875" style="1" customWidth="1"/>
    <col min="12552" max="12552" width="9.1796875" style="1" customWidth="1"/>
    <col min="12553" max="12553" width="8.1796875" style="1" customWidth="1"/>
    <col min="12554" max="12554" width="9.1796875" style="1" customWidth="1"/>
    <col min="12555" max="12555" width="14.26953125" style="1" customWidth="1"/>
    <col min="12556" max="12556" width="9.1796875" style="1" customWidth="1"/>
    <col min="12557" max="12790" width="8.7265625" style="1"/>
    <col min="12791" max="12791" width="5.54296875" style="1" customWidth="1"/>
    <col min="12792" max="12792" width="13.81640625" style="1" customWidth="1"/>
    <col min="12793" max="12794" width="39.453125" style="1" customWidth="1"/>
    <col min="12795" max="12795" width="7.1796875" style="1" customWidth="1"/>
    <col min="12796" max="12797" width="9.1796875" style="1" customWidth="1"/>
    <col min="12798" max="12798" width="7" style="1" customWidth="1"/>
    <col min="12799" max="12799" width="9" style="1" customWidth="1"/>
    <col min="12800" max="12800" width="12.81640625" style="1" customWidth="1"/>
    <col min="12801" max="12803" width="9.1796875" style="1" customWidth="1"/>
    <col min="12804" max="12804" width="13" style="1" customWidth="1"/>
    <col min="12805" max="12805" width="41.1796875" style="1" customWidth="1"/>
    <col min="12806" max="12806" width="9.26953125" style="1" customWidth="1"/>
    <col min="12807" max="12807" width="8.1796875" style="1" customWidth="1"/>
    <col min="12808" max="12808" width="9.1796875" style="1" customWidth="1"/>
    <col min="12809" max="12809" width="8.1796875" style="1" customWidth="1"/>
    <col min="12810" max="12810" width="9.1796875" style="1" customWidth="1"/>
    <col min="12811" max="12811" width="14.26953125" style="1" customWidth="1"/>
    <col min="12812" max="12812" width="9.1796875" style="1" customWidth="1"/>
    <col min="12813" max="13046" width="8.7265625" style="1"/>
    <col min="13047" max="13047" width="5.54296875" style="1" customWidth="1"/>
    <col min="13048" max="13048" width="13.81640625" style="1" customWidth="1"/>
    <col min="13049" max="13050" width="39.453125" style="1" customWidth="1"/>
    <col min="13051" max="13051" width="7.1796875" style="1" customWidth="1"/>
    <col min="13052" max="13053" width="9.1796875" style="1" customWidth="1"/>
    <col min="13054" max="13054" width="7" style="1" customWidth="1"/>
    <col min="13055" max="13055" width="9" style="1" customWidth="1"/>
    <col min="13056" max="13056" width="12.81640625" style="1" customWidth="1"/>
    <col min="13057" max="13059" width="9.1796875" style="1" customWidth="1"/>
    <col min="13060" max="13060" width="13" style="1" customWidth="1"/>
    <col min="13061" max="13061" width="41.1796875" style="1" customWidth="1"/>
    <col min="13062" max="13062" width="9.26953125" style="1" customWidth="1"/>
    <col min="13063" max="13063" width="8.1796875" style="1" customWidth="1"/>
    <col min="13064" max="13064" width="9.1796875" style="1" customWidth="1"/>
    <col min="13065" max="13065" width="8.1796875" style="1" customWidth="1"/>
    <col min="13066" max="13066" width="9.1796875" style="1" customWidth="1"/>
    <col min="13067" max="13067" width="14.26953125" style="1" customWidth="1"/>
    <col min="13068" max="13068" width="9.1796875" style="1" customWidth="1"/>
    <col min="13069" max="13302" width="8.7265625" style="1"/>
    <col min="13303" max="13303" width="5.54296875" style="1" customWidth="1"/>
    <col min="13304" max="13304" width="13.81640625" style="1" customWidth="1"/>
    <col min="13305" max="13306" width="39.453125" style="1" customWidth="1"/>
    <col min="13307" max="13307" width="7.1796875" style="1" customWidth="1"/>
    <col min="13308" max="13309" width="9.1796875" style="1" customWidth="1"/>
    <col min="13310" max="13310" width="7" style="1" customWidth="1"/>
    <col min="13311" max="13311" width="9" style="1" customWidth="1"/>
    <col min="13312" max="13312" width="12.81640625" style="1" customWidth="1"/>
    <col min="13313" max="13315" width="9.1796875" style="1" customWidth="1"/>
    <col min="13316" max="13316" width="13" style="1" customWidth="1"/>
    <col min="13317" max="13317" width="41.1796875" style="1" customWidth="1"/>
    <col min="13318" max="13318" width="9.26953125" style="1" customWidth="1"/>
    <col min="13319" max="13319" width="8.1796875" style="1" customWidth="1"/>
    <col min="13320" max="13320" width="9.1796875" style="1" customWidth="1"/>
    <col min="13321" max="13321" width="8.1796875" style="1" customWidth="1"/>
    <col min="13322" max="13322" width="9.1796875" style="1" customWidth="1"/>
    <col min="13323" max="13323" width="14.26953125" style="1" customWidth="1"/>
    <col min="13324" max="13324" width="9.1796875" style="1" customWidth="1"/>
    <col min="13325" max="13558" width="8.7265625" style="1"/>
    <col min="13559" max="13559" width="5.54296875" style="1" customWidth="1"/>
    <col min="13560" max="13560" width="13.81640625" style="1" customWidth="1"/>
    <col min="13561" max="13562" width="39.453125" style="1" customWidth="1"/>
    <col min="13563" max="13563" width="7.1796875" style="1" customWidth="1"/>
    <col min="13564" max="13565" width="9.1796875" style="1" customWidth="1"/>
    <col min="13566" max="13566" width="7" style="1" customWidth="1"/>
    <col min="13567" max="13567" width="9" style="1" customWidth="1"/>
    <col min="13568" max="13568" width="12.81640625" style="1" customWidth="1"/>
    <col min="13569" max="13571" width="9.1796875" style="1" customWidth="1"/>
    <col min="13572" max="13572" width="13" style="1" customWidth="1"/>
    <col min="13573" max="13573" width="41.1796875" style="1" customWidth="1"/>
    <col min="13574" max="13574" width="9.26953125" style="1" customWidth="1"/>
    <col min="13575" max="13575" width="8.1796875" style="1" customWidth="1"/>
    <col min="13576" max="13576" width="9.1796875" style="1" customWidth="1"/>
    <col min="13577" max="13577" width="8.1796875" style="1" customWidth="1"/>
    <col min="13578" max="13578" width="9.1796875" style="1" customWidth="1"/>
    <col min="13579" max="13579" width="14.26953125" style="1" customWidth="1"/>
    <col min="13580" max="13580" width="9.1796875" style="1" customWidth="1"/>
    <col min="13581" max="13814" width="8.7265625" style="1"/>
    <col min="13815" max="13815" width="5.54296875" style="1" customWidth="1"/>
    <col min="13816" max="13816" width="13.81640625" style="1" customWidth="1"/>
    <col min="13817" max="13818" width="39.453125" style="1" customWidth="1"/>
    <col min="13819" max="13819" width="7.1796875" style="1" customWidth="1"/>
    <col min="13820" max="13821" width="9.1796875" style="1" customWidth="1"/>
    <col min="13822" max="13822" width="7" style="1" customWidth="1"/>
    <col min="13823" max="13823" width="9" style="1" customWidth="1"/>
    <col min="13824" max="13824" width="12.81640625" style="1" customWidth="1"/>
    <col min="13825" max="13827" width="9.1796875" style="1" customWidth="1"/>
    <col min="13828" max="13828" width="13" style="1" customWidth="1"/>
    <col min="13829" max="13829" width="41.1796875" style="1" customWidth="1"/>
    <col min="13830" max="13830" width="9.26953125" style="1" customWidth="1"/>
    <col min="13831" max="13831" width="8.1796875" style="1" customWidth="1"/>
    <col min="13832" max="13832" width="9.1796875" style="1" customWidth="1"/>
    <col min="13833" max="13833" width="8.1796875" style="1" customWidth="1"/>
    <col min="13834" max="13834" width="9.1796875" style="1" customWidth="1"/>
    <col min="13835" max="13835" width="14.26953125" style="1" customWidth="1"/>
    <col min="13836" max="13836" width="9.1796875" style="1" customWidth="1"/>
    <col min="13837" max="14070" width="8.7265625" style="1"/>
    <col min="14071" max="14071" width="5.54296875" style="1" customWidth="1"/>
    <col min="14072" max="14072" width="13.81640625" style="1" customWidth="1"/>
    <col min="14073" max="14074" width="39.453125" style="1" customWidth="1"/>
    <col min="14075" max="14075" width="7.1796875" style="1" customWidth="1"/>
    <col min="14076" max="14077" width="9.1796875" style="1" customWidth="1"/>
    <col min="14078" max="14078" width="7" style="1" customWidth="1"/>
    <col min="14079" max="14079" width="9" style="1" customWidth="1"/>
    <col min="14080" max="14080" width="12.81640625" style="1" customWidth="1"/>
    <col min="14081" max="14083" width="9.1796875" style="1" customWidth="1"/>
    <col min="14084" max="14084" width="13" style="1" customWidth="1"/>
    <col min="14085" max="14085" width="41.1796875" style="1" customWidth="1"/>
    <col min="14086" max="14086" width="9.26953125" style="1" customWidth="1"/>
    <col min="14087" max="14087" width="8.1796875" style="1" customWidth="1"/>
    <col min="14088" max="14088" width="9.1796875" style="1" customWidth="1"/>
    <col min="14089" max="14089" width="8.1796875" style="1" customWidth="1"/>
    <col min="14090" max="14090" width="9.1796875" style="1" customWidth="1"/>
    <col min="14091" max="14091" width="14.26953125" style="1" customWidth="1"/>
    <col min="14092" max="14092" width="9.1796875" style="1" customWidth="1"/>
    <col min="14093" max="14326" width="8.7265625" style="1"/>
    <col min="14327" max="14327" width="5.54296875" style="1" customWidth="1"/>
    <col min="14328" max="14328" width="13.81640625" style="1" customWidth="1"/>
    <col min="14329" max="14330" width="39.453125" style="1" customWidth="1"/>
    <col min="14331" max="14331" width="7.1796875" style="1" customWidth="1"/>
    <col min="14332" max="14333" width="9.1796875" style="1" customWidth="1"/>
    <col min="14334" max="14334" width="7" style="1" customWidth="1"/>
    <col min="14335" max="14335" width="9" style="1" customWidth="1"/>
    <col min="14336" max="14336" width="12.81640625" style="1" customWidth="1"/>
    <col min="14337" max="14339" width="9.1796875" style="1" customWidth="1"/>
    <col min="14340" max="14340" width="13" style="1" customWidth="1"/>
    <col min="14341" max="14341" width="41.1796875" style="1" customWidth="1"/>
    <col min="14342" max="14342" width="9.26953125" style="1" customWidth="1"/>
    <col min="14343" max="14343" width="8.1796875" style="1" customWidth="1"/>
    <col min="14344" max="14344" width="9.1796875" style="1" customWidth="1"/>
    <col min="14345" max="14345" width="8.1796875" style="1" customWidth="1"/>
    <col min="14346" max="14346" width="9.1796875" style="1" customWidth="1"/>
    <col min="14347" max="14347" width="14.26953125" style="1" customWidth="1"/>
    <col min="14348" max="14348" width="9.1796875" style="1" customWidth="1"/>
    <col min="14349" max="14582" width="8.7265625" style="1"/>
    <col min="14583" max="14583" width="5.54296875" style="1" customWidth="1"/>
    <col min="14584" max="14584" width="13.81640625" style="1" customWidth="1"/>
    <col min="14585" max="14586" width="39.453125" style="1" customWidth="1"/>
    <col min="14587" max="14587" width="7.1796875" style="1" customWidth="1"/>
    <col min="14588" max="14589" width="9.1796875" style="1" customWidth="1"/>
    <col min="14590" max="14590" width="7" style="1" customWidth="1"/>
    <col min="14591" max="14591" width="9" style="1" customWidth="1"/>
    <col min="14592" max="14592" width="12.81640625" style="1" customWidth="1"/>
    <col min="14593" max="14595" width="9.1796875" style="1" customWidth="1"/>
    <col min="14596" max="14596" width="13" style="1" customWidth="1"/>
    <col min="14597" max="14597" width="41.1796875" style="1" customWidth="1"/>
    <col min="14598" max="14598" width="9.26953125" style="1" customWidth="1"/>
    <col min="14599" max="14599" width="8.1796875" style="1" customWidth="1"/>
    <col min="14600" max="14600" width="9.1796875" style="1" customWidth="1"/>
    <col min="14601" max="14601" width="8.1796875" style="1" customWidth="1"/>
    <col min="14602" max="14602" width="9.1796875" style="1" customWidth="1"/>
    <col min="14603" max="14603" width="14.26953125" style="1" customWidth="1"/>
    <col min="14604" max="14604" width="9.1796875" style="1" customWidth="1"/>
    <col min="14605" max="14838" width="8.7265625" style="1"/>
    <col min="14839" max="14839" width="5.54296875" style="1" customWidth="1"/>
    <col min="14840" max="14840" width="13.81640625" style="1" customWidth="1"/>
    <col min="14841" max="14842" width="39.453125" style="1" customWidth="1"/>
    <col min="14843" max="14843" width="7.1796875" style="1" customWidth="1"/>
    <col min="14844" max="14845" width="9.1796875" style="1" customWidth="1"/>
    <col min="14846" max="14846" width="7" style="1" customWidth="1"/>
    <col min="14847" max="14847" width="9" style="1" customWidth="1"/>
    <col min="14848" max="14848" width="12.81640625" style="1" customWidth="1"/>
    <col min="14849" max="14851" width="9.1796875" style="1" customWidth="1"/>
    <col min="14852" max="14852" width="13" style="1" customWidth="1"/>
    <col min="14853" max="14853" width="41.1796875" style="1" customWidth="1"/>
    <col min="14854" max="14854" width="9.26953125" style="1" customWidth="1"/>
    <col min="14855" max="14855" width="8.1796875" style="1" customWidth="1"/>
    <col min="14856" max="14856" width="9.1796875" style="1" customWidth="1"/>
    <col min="14857" max="14857" width="8.1796875" style="1" customWidth="1"/>
    <col min="14858" max="14858" width="9.1796875" style="1" customWidth="1"/>
    <col min="14859" max="14859" width="14.26953125" style="1" customWidth="1"/>
    <col min="14860" max="14860" width="9.1796875" style="1" customWidth="1"/>
    <col min="14861" max="15094" width="8.7265625" style="1"/>
    <col min="15095" max="15095" width="5.54296875" style="1" customWidth="1"/>
    <col min="15096" max="15096" width="13.81640625" style="1" customWidth="1"/>
    <col min="15097" max="15098" width="39.453125" style="1" customWidth="1"/>
    <col min="15099" max="15099" width="7.1796875" style="1" customWidth="1"/>
    <col min="15100" max="15101" width="9.1796875" style="1" customWidth="1"/>
    <col min="15102" max="15102" width="7" style="1" customWidth="1"/>
    <col min="15103" max="15103" width="9" style="1" customWidth="1"/>
    <col min="15104" max="15104" width="12.81640625" style="1" customWidth="1"/>
    <col min="15105" max="15107" width="9.1796875" style="1" customWidth="1"/>
    <col min="15108" max="15108" width="13" style="1" customWidth="1"/>
    <col min="15109" max="15109" width="41.1796875" style="1" customWidth="1"/>
    <col min="15110" max="15110" width="9.26953125" style="1" customWidth="1"/>
    <col min="15111" max="15111" width="8.1796875" style="1" customWidth="1"/>
    <col min="15112" max="15112" width="9.1796875" style="1" customWidth="1"/>
    <col min="15113" max="15113" width="8.1796875" style="1" customWidth="1"/>
    <col min="15114" max="15114" width="9.1796875" style="1" customWidth="1"/>
    <col min="15115" max="15115" width="14.26953125" style="1" customWidth="1"/>
    <col min="15116" max="15116" width="9.1796875" style="1" customWidth="1"/>
    <col min="15117" max="15350" width="8.7265625" style="1"/>
    <col min="15351" max="15351" width="5.54296875" style="1" customWidth="1"/>
    <col min="15352" max="15352" width="13.81640625" style="1" customWidth="1"/>
    <col min="15353" max="15354" width="39.453125" style="1" customWidth="1"/>
    <col min="15355" max="15355" width="7.1796875" style="1" customWidth="1"/>
    <col min="15356" max="15357" width="9.1796875" style="1" customWidth="1"/>
    <col min="15358" max="15358" width="7" style="1" customWidth="1"/>
    <col min="15359" max="15359" width="9" style="1" customWidth="1"/>
    <col min="15360" max="15360" width="12.81640625" style="1" customWidth="1"/>
    <col min="15361" max="15363" width="9.1796875" style="1" customWidth="1"/>
    <col min="15364" max="15364" width="13" style="1" customWidth="1"/>
    <col min="15365" max="15365" width="41.1796875" style="1" customWidth="1"/>
    <col min="15366" max="15366" width="9.26953125" style="1" customWidth="1"/>
    <col min="15367" max="15367" width="8.1796875" style="1" customWidth="1"/>
    <col min="15368" max="15368" width="9.1796875" style="1" customWidth="1"/>
    <col min="15369" max="15369" width="8.1796875" style="1" customWidth="1"/>
    <col min="15370" max="15370" width="9.1796875" style="1" customWidth="1"/>
    <col min="15371" max="15371" width="14.26953125" style="1" customWidth="1"/>
    <col min="15372" max="15372" width="9.1796875" style="1" customWidth="1"/>
    <col min="15373" max="15606" width="8.7265625" style="1"/>
    <col min="15607" max="15607" width="5.54296875" style="1" customWidth="1"/>
    <col min="15608" max="15608" width="13.81640625" style="1" customWidth="1"/>
    <col min="15609" max="15610" width="39.453125" style="1" customWidth="1"/>
    <col min="15611" max="15611" width="7.1796875" style="1" customWidth="1"/>
    <col min="15612" max="15613" width="9.1796875" style="1" customWidth="1"/>
    <col min="15614" max="15614" width="7" style="1" customWidth="1"/>
    <col min="15615" max="15615" width="9" style="1" customWidth="1"/>
    <col min="15616" max="15616" width="12.81640625" style="1" customWidth="1"/>
    <col min="15617" max="15619" width="9.1796875" style="1" customWidth="1"/>
    <col min="15620" max="15620" width="13" style="1" customWidth="1"/>
    <col min="15621" max="15621" width="41.1796875" style="1" customWidth="1"/>
    <col min="15622" max="15622" width="9.26953125" style="1" customWidth="1"/>
    <col min="15623" max="15623" width="8.1796875" style="1" customWidth="1"/>
    <col min="15624" max="15624" width="9.1796875" style="1" customWidth="1"/>
    <col min="15625" max="15625" width="8.1796875" style="1" customWidth="1"/>
    <col min="15626" max="15626" width="9.1796875" style="1" customWidth="1"/>
    <col min="15627" max="15627" width="14.26953125" style="1" customWidth="1"/>
    <col min="15628" max="15628" width="9.1796875" style="1" customWidth="1"/>
    <col min="15629" max="15862" width="8.7265625" style="1"/>
    <col min="15863" max="15863" width="5.54296875" style="1" customWidth="1"/>
    <col min="15864" max="15864" width="13.81640625" style="1" customWidth="1"/>
    <col min="15865" max="15866" width="39.453125" style="1" customWidth="1"/>
    <col min="15867" max="15867" width="7.1796875" style="1" customWidth="1"/>
    <col min="15868" max="15869" width="9.1796875" style="1" customWidth="1"/>
    <col min="15870" max="15870" width="7" style="1" customWidth="1"/>
    <col min="15871" max="15871" width="9" style="1" customWidth="1"/>
    <col min="15872" max="15872" width="12.81640625" style="1" customWidth="1"/>
    <col min="15873" max="15875" width="9.1796875" style="1" customWidth="1"/>
    <col min="15876" max="15876" width="13" style="1" customWidth="1"/>
    <col min="15877" max="15877" width="41.1796875" style="1" customWidth="1"/>
    <col min="15878" max="15878" width="9.26953125" style="1" customWidth="1"/>
    <col min="15879" max="15879" width="8.1796875" style="1" customWidth="1"/>
    <col min="15880" max="15880" width="9.1796875" style="1" customWidth="1"/>
    <col min="15881" max="15881" width="8.1796875" style="1" customWidth="1"/>
    <col min="15882" max="15882" width="9.1796875" style="1" customWidth="1"/>
    <col min="15883" max="15883" width="14.26953125" style="1" customWidth="1"/>
    <col min="15884" max="15884" width="9.1796875" style="1" customWidth="1"/>
    <col min="15885" max="16118" width="8.7265625" style="1"/>
    <col min="16119" max="16119" width="5.54296875" style="1" customWidth="1"/>
    <col min="16120" max="16120" width="13.81640625" style="1" customWidth="1"/>
    <col min="16121" max="16122" width="39.453125" style="1" customWidth="1"/>
    <col min="16123" max="16123" width="7.1796875" style="1" customWidth="1"/>
    <col min="16124" max="16125" width="9.1796875" style="1" customWidth="1"/>
    <col min="16126" max="16126" width="7" style="1" customWidth="1"/>
    <col min="16127" max="16127" width="9" style="1" customWidth="1"/>
    <col min="16128" max="16128" width="12.81640625" style="1" customWidth="1"/>
    <col min="16129" max="16131" width="9.1796875" style="1" customWidth="1"/>
    <col min="16132" max="16132" width="13" style="1" customWidth="1"/>
    <col min="16133" max="16133" width="41.1796875" style="1" customWidth="1"/>
    <col min="16134" max="16134" width="9.26953125" style="1" customWidth="1"/>
    <col min="16135" max="16135" width="8.1796875" style="1" customWidth="1"/>
    <col min="16136" max="16136" width="9.1796875" style="1" customWidth="1"/>
    <col min="16137" max="16137" width="8.1796875" style="1" customWidth="1"/>
    <col min="16138" max="16138" width="9.1796875" style="1" customWidth="1"/>
    <col min="16139" max="16139" width="14.26953125" style="1" customWidth="1"/>
    <col min="16140" max="16140" width="9.1796875" style="1" customWidth="1"/>
    <col min="16141" max="16384" width="8.7265625" style="1"/>
  </cols>
  <sheetData>
    <row r="1" spans="1:20" ht="20" x14ac:dyDescent="0.4">
      <c r="A1" s="16"/>
      <c r="B1" s="232" t="s">
        <v>309</v>
      </c>
      <c r="C1" s="232"/>
      <c r="D1" s="232"/>
      <c r="E1" s="232"/>
      <c r="F1" s="232"/>
      <c r="G1" s="232"/>
      <c r="H1" s="232"/>
      <c r="I1" s="232"/>
      <c r="J1" s="232"/>
    </row>
    <row r="2" spans="1:20" ht="20" x14ac:dyDescent="0.4">
      <c r="B2" s="232" t="s">
        <v>310</v>
      </c>
      <c r="C2" s="232"/>
      <c r="D2" s="232"/>
      <c r="E2" s="232"/>
      <c r="F2" s="232"/>
      <c r="G2" s="232"/>
      <c r="H2" s="232"/>
      <c r="I2" s="232"/>
      <c r="J2" s="232"/>
    </row>
    <row r="3" spans="1:20" ht="34.5" customHeight="1" x14ac:dyDescent="0.35"/>
    <row r="4" spans="1:20" ht="47" thickBot="1" x14ac:dyDescent="0.4">
      <c r="B4" s="152" t="s">
        <v>0</v>
      </c>
      <c r="C4" s="153" t="s">
        <v>254</v>
      </c>
      <c r="D4" s="139" t="s">
        <v>255</v>
      </c>
      <c r="E4" s="139" t="s">
        <v>87</v>
      </c>
      <c r="F4" s="153" t="s">
        <v>256</v>
      </c>
      <c r="G4" s="154" t="s">
        <v>1</v>
      </c>
      <c r="H4" s="139" t="s">
        <v>88</v>
      </c>
      <c r="I4" s="139" t="s">
        <v>253</v>
      </c>
      <c r="J4" s="138" t="s">
        <v>268</v>
      </c>
      <c r="O4" s="201" t="s">
        <v>256</v>
      </c>
      <c r="P4" s="201"/>
      <c r="Q4" s="201" t="s">
        <v>449</v>
      </c>
      <c r="R4" s="201" t="s">
        <v>450</v>
      </c>
      <c r="S4" s="201" t="s">
        <v>451</v>
      </c>
      <c r="T4" s="201" t="s">
        <v>452</v>
      </c>
    </row>
    <row r="5" spans="1:20" ht="28.5" customHeight="1" x14ac:dyDescent="0.35">
      <c r="B5" s="253" t="s">
        <v>252</v>
      </c>
      <c r="C5" s="254"/>
      <c r="D5" s="254"/>
      <c r="E5" s="254"/>
      <c r="F5" s="254"/>
      <c r="G5" s="254"/>
      <c r="H5" s="254"/>
      <c r="I5" s="254"/>
      <c r="J5" s="255"/>
      <c r="O5" s="201"/>
      <c r="P5" s="201"/>
      <c r="Q5" s="201"/>
      <c r="R5" s="201"/>
      <c r="S5" s="201"/>
      <c r="T5" s="201"/>
    </row>
    <row r="6" spans="1:20" x14ac:dyDescent="0.35">
      <c r="B6" s="21">
        <v>1</v>
      </c>
      <c r="C6" s="198" t="s">
        <v>328</v>
      </c>
      <c r="D6" s="10" t="s">
        <v>89</v>
      </c>
      <c r="E6" s="10" t="s">
        <v>573</v>
      </c>
      <c r="F6" s="238">
        <v>3</v>
      </c>
      <c r="G6" s="238">
        <v>3</v>
      </c>
      <c r="H6" s="238" t="s">
        <v>90</v>
      </c>
      <c r="I6" s="37" t="s">
        <v>308</v>
      </c>
      <c r="J6" s="62" t="s">
        <v>91</v>
      </c>
      <c r="M6" s="161" t="s">
        <v>304</v>
      </c>
      <c r="N6" s="202">
        <v>1</v>
      </c>
      <c r="O6" s="203">
        <f>F21</f>
        <v>21</v>
      </c>
      <c r="Q6" s="202">
        <f>O6</f>
        <v>21</v>
      </c>
      <c r="T6" s="202">
        <f>SUM(Q6:S6)</f>
        <v>21</v>
      </c>
    </row>
    <row r="7" spans="1:20" x14ac:dyDescent="0.35">
      <c r="B7" s="21"/>
      <c r="C7" s="198" t="s">
        <v>329</v>
      </c>
      <c r="D7" s="10" t="s">
        <v>92</v>
      </c>
      <c r="E7" s="10" t="s">
        <v>574</v>
      </c>
      <c r="F7" s="239"/>
      <c r="G7" s="239"/>
      <c r="H7" s="239"/>
      <c r="I7" s="37" t="s">
        <v>308</v>
      </c>
      <c r="J7" s="62" t="s">
        <v>91</v>
      </c>
      <c r="M7" s="161" t="s">
        <v>304</v>
      </c>
      <c r="N7" s="202">
        <v>2</v>
      </c>
      <c r="O7" s="203">
        <f>F33</f>
        <v>22</v>
      </c>
      <c r="Q7" s="202">
        <f t="shared" ref="Q7:Q9" si="0">O7</f>
        <v>22</v>
      </c>
      <c r="T7" s="202">
        <f t="shared" ref="T7:T14" si="1">SUM(Q7:S7)</f>
        <v>22</v>
      </c>
    </row>
    <row r="8" spans="1:20" x14ac:dyDescent="0.35">
      <c r="B8" s="21"/>
      <c r="C8" s="198" t="s">
        <v>330</v>
      </c>
      <c r="D8" s="10" t="s">
        <v>93</v>
      </c>
      <c r="E8" s="10" t="s">
        <v>576</v>
      </c>
      <c r="F8" s="239"/>
      <c r="G8" s="239"/>
      <c r="H8" s="239"/>
      <c r="I8" s="37" t="s">
        <v>308</v>
      </c>
      <c r="J8" s="62" t="s">
        <v>91</v>
      </c>
      <c r="M8" s="161" t="s">
        <v>304</v>
      </c>
      <c r="N8" s="202">
        <v>3</v>
      </c>
      <c r="O8" s="203">
        <f>F44</f>
        <v>20</v>
      </c>
      <c r="Q8" s="202">
        <f t="shared" si="0"/>
        <v>20</v>
      </c>
      <c r="T8" s="202">
        <f t="shared" si="1"/>
        <v>20</v>
      </c>
    </row>
    <row r="9" spans="1:20" x14ac:dyDescent="0.35">
      <c r="B9" s="21"/>
      <c r="C9" s="198" t="s">
        <v>331</v>
      </c>
      <c r="D9" s="10" t="s">
        <v>94</v>
      </c>
      <c r="E9" s="10" t="s">
        <v>575</v>
      </c>
      <c r="F9" s="239"/>
      <c r="G9" s="239"/>
      <c r="H9" s="239"/>
      <c r="I9" s="37" t="s">
        <v>308</v>
      </c>
      <c r="J9" s="62" t="s">
        <v>91</v>
      </c>
      <c r="M9" s="161" t="s">
        <v>304</v>
      </c>
      <c r="N9" s="202">
        <v>4</v>
      </c>
      <c r="O9" s="203">
        <f>F55</f>
        <v>20</v>
      </c>
      <c r="P9" s="161">
        <f>SUM(O6:O9)</f>
        <v>83</v>
      </c>
      <c r="Q9" s="202">
        <f t="shared" si="0"/>
        <v>20</v>
      </c>
      <c r="T9" s="202">
        <f t="shared" si="1"/>
        <v>20</v>
      </c>
    </row>
    <row r="10" spans="1:20" x14ac:dyDescent="0.35">
      <c r="B10" s="21"/>
      <c r="C10" s="198" t="s">
        <v>332</v>
      </c>
      <c r="D10" s="10" t="s">
        <v>95</v>
      </c>
      <c r="E10" s="10" t="s">
        <v>577</v>
      </c>
      <c r="F10" s="239"/>
      <c r="G10" s="239"/>
      <c r="H10" s="239"/>
      <c r="I10" s="37" t="s">
        <v>308</v>
      </c>
      <c r="J10" s="62" t="s">
        <v>91</v>
      </c>
      <c r="M10" s="161" t="s">
        <v>304</v>
      </c>
      <c r="N10" s="202">
        <v>5</v>
      </c>
      <c r="O10" s="203">
        <f>F95</f>
        <v>2</v>
      </c>
      <c r="Q10" s="202">
        <v>5</v>
      </c>
      <c r="R10" s="202">
        <v>8</v>
      </c>
      <c r="S10" s="202">
        <v>7</v>
      </c>
      <c r="T10" s="202">
        <f t="shared" si="1"/>
        <v>20</v>
      </c>
    </row>
    <row r="11" spans="1:20" x14ac:dyDescent="0.35">
      <c r="B11" s="21"/>
      <c r="C11" s="198" t="s">
        <v>333</v>
      </c>
      <c r="D11" s="10" t="s">
        <v>96</v>
      </c>
      <c r="E11" s="10" t="s">
        <v>579</v>
      </c>
      <c r="F11" s="239"/>
      <c r="G11" s="239"/>
      <c r="H11" s="239"/>
      <c r="I11" s="37" t="s">
        <v>308</v>
      </c>
      <c r="J11" s="62" t="s">
        <v>91</v>
      </c>
      <c r="M11" s="161" t="s">
        <v>304</v>
      </c>
      <c r="N11" s="202">
        <v>6</v>
      </c>
      <c r="O11" s="203">
        <f>F102</f>
        <v>17</v>
      </c>
      <c r="Q11" s="202">
        <v>6</v>
      </c>
      <c r="R11" s="202">
        <v>8</v>
      </c>
      <c r="S11" s="202">
        <v>6</v>
      </c>
      <c r="T11" s="202">
        <f t="shared" si="1"/>
        <v>20</v>
      </c>
    </row>
    <row r="12" spans="1:20" x14ac:dyDescent="0.35">
      <c r="B12" s="21"/>
      <c r="C12" s="198" t="s">
        <v>532</v>
      </c>
      <c r="D12" s="10" t="s">
        <v>533</v>
      </c>
      <c r="E12" s="10" t="s">
        <v>578</v>
      </c>
      <c r="F12" s="240"/>
      <c r="G12" s="240"/>
      <c r="H12" s="240"/>
      <c r="I12" s="37" t="s">
        <v>308</v>
      </c>
      <c r="J12" s="62" t="s">
        <v>91</v>
      </c>
      <c r="N12" s="202"/>
      <c r="O12" s="203"/>
      <c r="Q12" s="202"/>
      <c r="R12" s="202"/>
      <c r="S12" s="202"/>
      <c r="T12" s="202"/>
    </row>
    <row r="13" spans="1:20" x14ac:dyDescent="0.35">
      <c r="B13" s="58">
        <v>2</v>
      </c>
      <c r="C13" s="198" t="s">
        <v>339</v>
      </c>
      <c r="D13" s="16" t="s">
        <v>104</v>
      </c>
      <c r="E13" s="194" t="s">
        <v>584</v>
      </c>
      <c r="F13" s="31">
        <v>3</v>
      </c>
      <c r="G13" s="198">
        <v>3</v>
      </c>
      <c r="H13" s="198" t="s">
        <v>90</v>
      </c>
      <c r="I13" s="198" t="s">
        <v>265</v>
      </c>
      <c r="J13" s="62" t="s">
        <v>91</v>
      </c>
      <c r="M13" s="161" t="s">
        <v>304</v>
      </c>
      <c r="N13" s="202">
        <v>7</v>
      </c>
      <c r="O13" s="203">
        <f>F141</f>
        <v>19</v>
      </c>
      <c r="Q13" s="202">
        <v>12</v>
      </c>
      <c r="R13" s="202">
        <v>5</v>
      </c>
      <c r="S13" s="202">
        <v>2</v>
      </c>
      <c r="T13" s="202">
        <f t="shared" si="1"/>
        <v>19</v>
      </c>
    </row>
    <row r="14" spans="1:20" x14ac:dyDescent="0.35">
      <c r="B14" s="58">
        <v>3</v>
      </c>
      <c r="C14" s="207" t="s">
        <v>341</v>
      </c>
      <c r="D14" s="208" t="s">
        <v>426</v>
      </c>
      <c r="E14" s="208" t="s">
        <v>587</v>
      </c>
      <c r="F14" s="11">
        <v>2</v>
      </c>
      <c r="G14" s="11">
        <v>2</v>
      </c>
      <c r="H14" s="11" t="s">
        <v>90</v>
      </c>
      <c r="I14" s="198" t="s">
        <v>265</v>
      </c>
      <c r="J14" s="62" t="s">
        <v>91</v>
      </c>
      <c r="M14" s="161" t="s">
        <v>304</v>
      </c>
      <c r="N14" s="202">
        <v>8</v>
      </c>
      <c r="O14" s="203">
        <f>F172</f>
        <v>4</v>
      </c>
      <c r="Q14" s="202">
        <v>4</v>
      </c>
      <c r="R14" s="202">
        <v>0</v>
      </c>
      <c r="S14" s="202">
        <v>0</v>
      </c>
      <c r="T14" s="202">
        <f t="shared" si="1"/>
        <v>4</v>
      </c>
    </row>
    <row r="15" spans="1:20" x14ac:dyDescent="0.35">
      <c r="B15" s="58">
        <v>4</v>
      </c>
      <c r="C15" s="198" t="s">
        <v>346</v>
      </c>
      <c r="D15" s="16" t="s">
        <v>128</v>
      </c>
      <c r="E15" s="16" t="s">
        <v>129</v>
      </c>
      <c r="F15" s="11">
        <v>2</v>
      </c>
      <c r="G15" s="11">
        <v>6</v>
      </c>
      <c r="H15" s="11" t="s">
        <v>8</v>
      </c>
      <c r="I15" s="198" t="s">
        <v>265</v>
      </c>
      <c r="J15" s="62" t="s">
        <v>91</v>
      </c>
      <c r="O15" s="202">
        <f>SUM(O6:O14)</f>
        <v>125</v>
      </c>
      <c r="Q15" s="306">
        <f>SUM(Q6:Q14)</f>
        <v>110</v>
      </c>
      <c r="R15" s="307">
        <f>SUM(R10:R14)</f>
        <v>21</v>
      </c>
      <c r="S15" s="307">
        <f>SUM(S10:S14)</f>
        <v>15</v>
      </c>
      <c r="T15" s="202">
        <f>SUM(T6:T14)</f>
        <v>146</v>
      </c>
    </row>
    <row r="16" spans="1:20" x14ac:dyDescent="0.35">
      <c r="B16" s="58">
        <v>5</v>
      </c>
      <c r="C16" s="198" t="s">
        <v>347</v>
      </c>
      <c r="D16" s="16" t="s">
        <v>291</v>
      </c>
      <c r="E16" s="16" t="s">
        <v>130</v>
      </c>
      <c r="F16" s="11">
        <v>2</v>
      </c>
      <c r="G16" s="11">
        <v>6</v>
      </c>
      <c r="H16" s="11" t="s">
        <v>112</v>
      </c>
      <c r="I16" s="198" t="s">
        <v>265</v>
      </c>
      <c r="J16" s="62" t="s">
        <v>91</v>
      </c>
      <c r="Q16" s="308">
        <f>Q15-12</f>
        <v>98</v>
      </c>
      <c r="S16" s="305">
        <f>R15+S15</f>
        <v>36</v>
      </c>
    </row>
    <row r="17" spans="2:10" x14ac:dyDescent="0.35">
      <c r="B17" s="58">
        <v>6</v>
      </c>
      <c r="C17" s="198" t="s">
        <v>348</v>
      </c>
      <c r="D17" s="16" t="s">
        <v>292</v>
      </c>
      <c r="E17" s="16" t="s">
        <v>133</v>
      </c>
      <c r="F17" s="11">
        <v>2</v>
      </c>
      <c r="G17" s="11">
        <v>2</v>
      </c>
      <c r="H17" s="11" t="s">
        <v>90</v>
      </c>
      <c r="I17" s="198" t="s">
        <v>265</v>
      </c>
      <c r="J17" s="62" t="s">
        <v>91</v>
      </c>
    </row>
    <row r="18" spans="2:10" x14ac:dyDescent="0.35">
      <c r="B18" s="58">
        <v>7</v>
      </c>
      <c r="C18" s="198" t="s">
        <v>349</v>
      </c>
      <c r="D18" s="16" t="s">
        <v>139</v>
      </c>
      <c r="E18" s="16" t="s">
        <v>140</v>
      </c>
      <c r="F18" s="198">
        <v>3</v>
      </c>
      <c r="G18" s="198">
        <v>3</v>
      </c>
      <c r="H18" s="198" t="s">
        <v>90</v>
      </c>
      <c r="I18" s="198" t="s">
        <v>265</v>
      </c>
      <c r="J18" s="62" t="s">
        <v>91</v>
      </c>
    </row>
    <row r="19" spans="2:10" x14ac:dyDescent="0.35">
      <c r="B19" s="58">
        <v>8</v>
      </c>
      <c r="C19" s="198" t="s">
        <v>350</v>
      </c>
      <c r="D19" s="16" t="s">
        <v>145</v>
      </c>
      <c r="E19" s="16" t="s">
        <v>146</v>
      </c>
      <c r="F19" s="198">
        <v>2</v>
      </c>
      <c r="G19" s="198">
        <v>2</v>
      </c>
      <c r="H19" s="198" t="s">
        <v>90</v>
      </c>
      <c r="I19" s="198" t="s">
        <v>265</v>
      </c>
      <c r="J19" s="62" t="s">
        <v>91</v>
      </c>
    </row>
    <row r="20" spans="2:10" x14ac:dyDescent="0.35">
      <c r="B20" s="58">
        <v>9</v>
      </c>
      <c r="C20" s="198" t="s">
        <v>351</v>
      </c>
      <c r="D20" s="16" t="s">
        <v>126</v>
      </c>
      <c r="E20" s="16" t="s">
        <v>127</v>
      </c>
      <c r="F20" s="11">
        <v>2</v>
      </c>
      <c r="G20" s="11">
        <v>4</v>
      </c>
      <c r="H20" s="11" t="s">
        <v>90</v>
      </c>
      <c r="I20" s="198" t="s">
        <v>265</v>
      </c>
      <c r="J20" s="62" t="s">
        <v>91</v>
      </c>
    </row>
    <row r="21" spans="2:10" ht="16" thickBot="1" x14ac:dyDescent="0.4">
      <c r="B21" s="52"/>
      <c r="C21" s="54"/>
      <c r="D21" s="55"/>
      <c r="E21" s="50" t="s">
        <v>271</v>
      </c>
      <c r="F21" s="55">
        <f>SUBTOTAL(9,F6:F20)</f>
        <v>21</v>
      </c>
      <c r="G21" s="54"/>
      <c r="H21" s="54"/>
      <c r="I21" s="55"/>
      <c r="J21" s="56"/>
    </row>
    <row r="22" spans="2:10" ht="33.5" customHeight="1" x14ac:dyDescent="0.35">
      <c r="B22" s="253" t="s">
        <v>260</v>
      </c>
      <c r="C22" s="254"/>
      <c r="D22" s="254"/>
      <c r="E22" s="254"/>
      <c r="F22" s="254"/>
      <c r="G22" s="254"/>
      <c r="H22" s="254"/>
      <c r="I22" s="254"/>
      <c r="J22" s="255"/>
    </row>
    <row r="23" spans="2:10" x14ac:dyDescent="0.35">
      <c r="B23" s="58">
        <v>1</v>
      </c>
      <c r="C23" s="198" t="s">
        <v>334</v>
      </c>
      <c r="D23" s="10" t="s">
        <v>97</v>
      </c>
      <c r="E23" s="10" t="s">
        <v>98</v>
      </c>
      <c r="F23" s="198">
        <v>2</v>
      </c>
      <c r="G23" s="198">
        <v>2</v>
      </c>
      <c r="H23" s="198" t="s">
        <v>90</v>
      </c>
      <c r="I23" s="29" t="s">
        <v>308</v>
      </c>
      <c r="J23" s="62" t="s">
        <v>91</v>
      </c>
    </row>
    <row r="24" spans="2:10" ht="31" x14ac:dyDescent="0.35">
      <c r="B24" s="58">
        <v>2</v>
      </c>
      <c r="C24" s="198" t="s">
        <v>338</v>
      </c>
      <c r="D24" s="16" t="s">
        <v>279</v>
      </c>
      <c r="E24" s="194" t="s">
        <v>583</v>
      </c>
      <c r="F24" s="198">
        <v>2</v>
      </c>
      <c r="G24" s="198">
        <v>2</v>
      </c>
      <c r="H24" s="198" t="s">
        <v>90</v>
      </c>
      <c r="I24" s="198" t="s">
        <v>265</v>
      </c>
      <c r="J24" s="62" t="s">
        <v>91</v>
      </c>
    </row>
    <row r="25" spans="2:10" x14ac:dyDescent="0.35">
      <c r="B25" s="58">
        <v>3</v>
      </c>
      <c r="C25" s="207" t="s">
        <v>343</v>
      </c>
      <c r="D25" s="209" t="s">
        <v>593</v>
      </c>
      <c r="E25" s="209" t="s">
        <v>594</v>
      </c>
      <c r="F25" s="198">
        <v>2</v>
      </c>
      <c r="G25" s="198">
        <v>2</v>
      </c>
      <c r="H25" s="198" t="s">
        <v>90</v>
      </c>
      <c r="I25" s="198" t="s">
        <v>265</v>
      </c>
      <c r="J25" s="62" t="s">
        <v>91</v>
      </c>
    </row>
    <row r="26" spans="2:10" x14ac:dyDescent="0.35">
      <c r="B26" s="58">
        <v>4</v>
      </c>
      <c r="C26" s="198" t="s">
        <v>352</v>
      </c>
      <c r="D26" s="16" t="s">
        <v>273</v>
      </c>
      <c r="E26" s="16" t="s">
        <v>274</v>
      </c>
      <c r="F26" s="198">
        <v>3</v>
      </c>
      <c r="G26" s="198">
        <v>6</v>
      </c>
      <c r="H26" s="198" t="s">
        <v>8</v>
      </c>
      <c r="I26" s="198" t="s">
        <v>265</v>
      </c>
      <c r="J26" s="195" t="s">
        <v>348</v>
      </c>
    </row>
    <row r="27" spans="2:10" ht="31" x14ac:dyDescent="0.35">
      <c r="B27" s="58">
        <v>5</v>
      </c>
      <c r="C27" s="198" t="s">
        <v>353</v>
      </c>
      <c r="D27" s="16" t="s">
        <v>147</v>
      </c>
      <c r="E27" s="16" t="s">
        <v>148</v>
      </c>
      <c r="F27" s="198">
        <v>2</v>
      </c>
      <c r="G27" s="198">
        <v>2</v>
      </c>
      <c r="H27" s="198" t="s">
        <v>90</v>
      </c>
      <c r="I27" s="198" t="s">
        <v>265</v>
      </c>
      <c r="J27" s="20" t="s">
        <v>433</v>
      </c>
    </row>
    <row r="28" spans="2:10" x14ac:dyDescent="0.35">
      <c r="B28" s="58">
        <v>6</v>
      </c>
      <c r="C28" s="198" t="s">
        <v>354</v>
      </c>
      <c r="D28" s="16" t="s">
        <v>141</v>
      </c>
      <c r="E28" s="16" t="s">
        <v>142</v>
      </c>
      <c r="F28" s="198">
        <v>2</v>
      </c>
      <c r="G28" s="198">
        <v>2</v>
      </c>
      <c r="H28" s="198" t="s">
        <v>90</v>
      </c>
      <c r="I28" s="198" t="s">
        <v>265</v>
      </c>
      <c r="J28" s="20" t="s">
        <v>349</v>
      </c>
    </row>
    <row r="29" spans="2:10" ht="46.5" x14ac:dyDescent="0.35">
      <c r="B29" s="58">
        <v>7</v>
      </c>
      <c r="C29" s="198" t="s">
        <v>355</v>
      </c>
      <c r="D29" s="194" t="s">
        <v>293</v>
      </c>
      <c r="E29" s="194" t="s">
        <v>294</v>
      </c>
      <c r="F29" s="198">
        <v>2</v>
      </c>
      <c r="G29" s="198">
        <v>2</v>
      </c>
      <c r="H29" s="198" t="s">
        <v>90</v>
      </c>
      <c r="I29" s="198" t="s">
        <v>265</v>
      </c>
      <c r="J29" s="20" t="s">
        <v>434</v>
      </c>
    </row>
    <row r="30" spans="2:10" x14ac:dyDescent="0.35">
      <c r="B30" s="58">
        <v>8</v>
      </c>
      <c r="C30" s="31" t="s">
        <v>356</v>
      </c>
      <c r="D30" s="16" t="s">
        <v>277</v>
      </c>
      <c r="E30" s="16" t="s">
        <v>278</v>
      </c>
      <c r="F30" s="198">
        <v>2</v>
      </c>
      <c r="G30" s="198">
        <v>2</v>
      </c>
      <c r="H30" s="198" t="s">
        <v>90</v>
      </c>
      <c r="I30" s="198" t="s">
        <v>265</v>
      </c>
      <c r="J30" s="62" t="s">
        <v>91</v>
      </c>
    </row>
    <row r="31" spans="2:10" ht="46.5" x14ac:dyDescent="0.35">
      <c r="B31" s="58">
        <v>9</v>
      </c>
      <c r="C31" s="31" t="s">
        <v>357</v>
      </c>
      <c r="D31" s="16" t="s">
        <v>287</v>
      </c>
      <c r="E31" s="16" t="s">
        <v>288</v>
      </c>
      <c r="F31" s="198">
        <v>3</v>
      </c>
      <c r="G31" s="198">
        <v>6</v>
      </c>
      <c r="H31" s="198" t="s">
        <v>8</v>
      </c>
      <c r="I31" s="198" t="s">
        <v>265</v>
      </c>
      <c r="J31" s="20" t="s">
        <v>436</v>
      </c>
    </row>
    <row r="32" spans="2:10" ht="31" x14ac:dyDescent="0.35">
      <c r="B32" s="58">
        <v>10</v>
      </c>
      <c r="C32" s="31" t="s">
        <v>358</v>
      </c>
      <c r="D32" s="16" t="s">
        <v>143</v>
      </c>
      <c r="E32" s="16" t="s">
        <v>144</v>
      </c>
      <c r="F32" s="198">
        <v>2</v>
      </c>
      <c r="G32" s="198">
        <v>2</v>
      </c>
      <c r="H32" s="198" t="s">
        <v>90</v>
      </c>
      <c r="I32" s="198" t="s">
        <v>265</v>
      </c>
      <c r="J32" s="20" t="s">
        <v>438</v>
      </c>
    </row>
    <row r="33" spans="2:10" ht="16" thickBot="1" x14ac:dyDescent="0.4">
      <c r="B33" s="57"/>
      <c r="C33" s="39"/>
      <c r="D33" s="40"/>
      <c r="E33" s="50" t="s">
        <v>271</v>
      </c>
      <c r="F33" s="51">
        <f>SUBTOTAL(9,F23:F32)</f>
        <v>22</v>
      </c>
      <c r="G33" s="59"/>
      <c r="H33" s="59"/>
      <c r="I33" s="59"/>
      <c r="J33" s="60"/>
    </row>
    <row r="34" spans="2:10" ht="28.5" customHeight="1" x14ac:dyDescent="0.35">
      <c r="B34" s="253" t="s">
        <v>261</v>
      </c>
      <c r="C34" s="254"/>
      <c r="D34" s="254"/>
      <c r="E34" s="254"/>
      <c r="F34" s="254"/>
      <c r="G34" s="254"/>
      <c r="H34" s="254"/>
      <c r="I34" s="254"/>
      <c r="J34" s="255"/>
    </row>
    <row r="35" spans="2:10" x14ac:dyDescent="0.35">
      <c r="B35" s="58">
        <v>1</v>
      </c>
      <c r="C35" s="198" t="s">
        <v>336</v>
      </c>
      <c r="D35" s="10" t="s">
        <v>581</v>
      </c>
      <c r="E35" s="10" t="s">
        <v>580</v>
      </c>
      <c r="F35" s="198">
        <v>2</v>
      </c>
      <c r="G35" s="198">
        <v>2</v>
      </c>
      <c r="H35" s="198" t="s">
        <v>90</v>
      </c>
      <c r="I35" s="29" t="s">
        <v>308</v>
      </c>
      <c r="J35" s="62" t="s">
        <v>91</v>
      </c>
    </row>
    <row r="36" spans="2:10" x14ac:dyDescent="0.35">
      <c r="B36" s="58">
        <v>2</v>
      </c>
      <c r="C36" s="198" t="s">
        <v>340</v>
      </c>
      <c r="D36" s="16" t="s">
        <v>84</v>
      </c>
      <c r="E36" s="194" t="s">
        <v>105</v>
      </c>
      <c r="F36" s="198">
        <v>3</v>
      </c>
      <c r="G36" s="198">
        <v>3</v>
      </c>
      <c r="H36" s="198" t="s">
        <v>90</v>
      </c>
      <c r="I36" s="198" t="s">
        <v>265</v>
      </c>
      <c r="J36" s="198" t="s">
        <v>339</v>
      </c>
    </row>
    <row r="37" spans="2:10" ht="31" x14ac:dyDescent="0.35">
      <c r="B37" s="58">
        <v>3</v>
      </c>
      <c r="C37" s="31" t="s">
        <v>359</v>
      </c>
      <c r="D37" s="205" t="s">
        <v>425</v>
      </c>
      <c r="E37" s="194" t="s">
        <v>428</v>
      </c>
      <c r="F37" s="198">
        <v>2</v>
      </c>
      <c r="G37" s="198">
        <v>2</v>
      </c>
      <c r="H37" s="198" t="s">
        <v>90</v>
      </c>
      <c r="I37" s="198" t="s">
        <v>265</v>
      </c>
      <c r="J37" s="20" t="s">
        <v>431</v>
      </c>
    </row>
    <row r="38" spans="2:10" ht="31" x14ac:dyDescent="0.35">
      <c r="B38" s="58">
        <v>4</v>
      </c>
      <c r="C38" s="31" t="s">
        <v>360</v>
      </c>
      <c r="D38" s="206" t="s">
        <v>424</v>
      </c>
      <c r="E38" s="196" t="s">
        <v>429</v>
      </c>
      <c r="F38" s="192">
        <v>2</v>
      </c>
      <c r="G38" s="192">
        <v>2</v>
      </c>
      <c r="H38" s="192" t="s">
        <v>90</v>
      </c>
      <c r="I38" s="198" t="s">
        <v>265</v>
      </c>
      <c r="J38" s="20" t="s">
        <v>431</v>
      </c>
    </row>
    <row r="39" spans="2:10" ht="31" x14ac:dyDescent="0.35">
      <c r="B39" s="58">
        <v>5</v>
      </c>
      <c r="C39" s="31" t="s">
        <v>361</v>
      </c>
      <c r="D39" s="16" t="s">
        <v>111</v>
      </c>
      <c r="E39" s="16" t="s">
        <v>113</v>
      </c>
      <c r="F39" s="198">
        <v>3</v>
      </c>
      <c r="G39" s="198">
        <v>6</v>
      </c>
      <c r="H39" s="198" t="s">
        <v>112</v>
      </c>
      <c r="I39" s="198" t="s">
        <v>265</v>
      </c>
      <c r="J39" s="20" t="s">
        <v>435</v>
      </c>
    </row>
    <row r="40" spans="2:10" x14ac:dyDescent="0.35">
      <c r="B40" s="58">
        <v>6</v>
      </c>
      <c r="C40" s="31" t="s">
        <v>362</v>
      </c>
      <c r="D40" s="16" t="s">
        <v>109</v>
      </c>
      <c r="E40" s="16" t="s">
        <v>110</v>
      </c>
      <c r="F40" s="198">
        <v>2</v>
      </c>
      <c r="G40" s="198">
        <v>2</v>
      </c>
      <c r="H40" s="198" t="s">
        <v>90</v>
      </c>
      <c r="I40" s="198" t="s">
        <v>265</v>
      </c>
      <c r="J40" s="20" t="s">
        <v>353</v>
      </c>
    </row>
    <row r="41" spans="2:10" ht="31" x14ac:dyDescent="0.35">
      <c r="B41" s="58">
        <v>7</v>
      </c>
      <c r="C41" s="31" t="s">
        <v>363</v>
      </c>
      <c r="D41" s="16" t="s">
        <v>275</v>
      </c>
      <c r="E41" s="16" t="s">
        <v>276</v>
      </c>
      <c r="F41" s="198">
        <v>2</v>
      </c>
      <c r="G41" s="198">
        <v>2</v>
      </c>
      <c r="H41" s="198" t="s">
        <v>90</v>
      </c>
      <c r="I41" s="198" t="s">
        <v>265</v>
      </c>
      <c r="J41" s="20" t="s">
        <v>437</v>
      </c>
    </row>
    <row r="42" spans="2:10" ht="31" x14ac:dyDescent="0.35">
      <c r="B42" s="58">
        <v>9</v>
      </c>
      <c r="C42" s="31" t="s">
        <v>364</v>
      </c>
      <c r="D42" s="194" t="s">
        <v>118</v>
      </c>
      <c r="E42" s="194" t="s">
        <v>119</v>
      </c>
      <c r="F42" s="198">
        <v>2</v>
      </c>
      <c r="G42" s="198">
        <v>2</v>
      </c>
      <c r="H42" s="198" t="s">
        <v>90</v>
      </c>
      <c r="I42" s="198" t="s">
        <v>265</v>
      </c>
      <c r="J42" s="20" t="s">
        <v>435</v>
      </c>
    </row>
    <row r="43" spans="2:10" ht="31" x14ac:dyDescent="0.35">
      <c r="B43" s="58">
        <v>10</v>
      </c>
      <c r="C43" s="31" t="s">
        <v>365</v>
      </c>
      <c r="D43" s="194" t="s">
        <v>151</v>
      </c>
      <c r="E43" s="194" t="s">
        <v>152</v>
      </c>
      <c r="F43" s="198">
        <v>2</v>
      </c>
      <c r="G43" s="198">
        <v>2</v>
      </c>
      <c r="H43" s="198" t="s">
        <v>90</v>
      </c>
      <c r="I43" s="198" t="s">
        <v>265</v>
      </c>
      <c r="J43" s="20" t="s">
        <v>437</v>
      </c>
    </row>
    <row r="44" spans="2:10" ht="16" thickBot="1" x14ac:dyDescent="0.4">
      <c r="B44" s="52"/>
      <c r="C44" s="54"/>
      <c r="D44" s="55"/>
      <c r="E44" s="53" t="s">
        <v>271</v>
      </c>
      <c r="F44" s="55">
        <f>SUBTOTAL(9,F35:F43)</f>
        <v>20</v>
      </c>
      <c r="G44" s="54"/>
      <c r="H44" s="54"/>
      <c r="I44" s="55"/>
      <c r="J44" s="56"/>
    </row>
    <row r="45" spans="2:10" ht="24" customHeight="1" x14ac:dyDescent="0.35">
      <c r="B45" s="253" t="s">
        <v>262</v>
      </c>
      <c r="C45" s="254"/>
      <c r="D45" s="254"/>
      <c r="E45" s="254"/>
      <c r="F45" s="254"/>
      <c r="G45" s="254"/>
      <c r="H45" s="254"/>
      <c r="I45" s="254"/>
      <c r="J45" s="255"/>
    </row>
    <row r="46" spans="2:10" x14ac:dyDescent="0.35">
      <c r="B46" s="58">
        <v>1</v>
      </c>
      <c r="C46" s="198" t="s">
        <v>335</v>
      </c>
      <c r="D46" s="10" t="s">
        <v>85</v>
      </c>
      <c r="E46" s="10" t="s">
        <v>99</v>
      </c>
      <c r="F46" s="198">
        <v>2</v>
      </c>
      <c r="G46" s="198">
        <v>2</v>
      </c>
      <c r="H46" s="198" t="s">
        <v>90</v>
      </c>
      <c r="I46" s="29" t="s">
        <v>308</v>
      </c>
      <c r="J46" s="20" t="s">
        <v>334</v>
      </c>
    </row>
    <row r="47" spans="2:10" x14ac:dyDescent="0.35">
      <c r="B47" s="58">
        <v>2</v>
      </c>
      <c r="C47" s="207" t="s">
        <v>342</v>
      </c>
      <c r="D47" s="208" t="s">
        <v>592</v>
      </c>
      <c r="E47" s="208" t="s">
        <v>588</v>
      </c>
      <c r="F47" s="198">
        <v>2</v>
      </c>
      <c r="G47" s="198">
        <v>2</v>
      </c>
      <c r="H47" s="198" t="s">
        <v>90</v>
      </c>
      <c r="I47" s="198" t="s">
        <v>265</v>
      </c>
      <c r="J47" s="20" t="s">
        <v>361</v>
      </c>
    </row>
    <row r="48" spans="2:10" x14ac:dyDescent="0.35">
      <c r="B48" s="58">
        <v>3</v>
      </c>
      <c r="C48" s="31" t="s">
        <v>366</v>
      </c>
      <c r="D48" s="194" t="s">
        <v>156</v>
      </c>
      <c r="E48" s="194" t="s">
        <v>157</v>
      </c>
      <c r="F48" s="198">
        <v>2</v>
      </c>
      <c r="G48" s="198">
        <v>2</v>
      </c>
      <c r="H48" s="198" t="s">
        <v>90</v>
      </c>
      <c r="I48" s="198" t="s">
        <v>265</v>
      </c>
      <c r="J48" s="20" t="s">
        <v>439</v>
      </c>
    </row>
    <row r="49" spans="2:10" ht="62" x14ac:dyDescent="0.35">
      <c r="B49" s="58">
        <v>4</v>
      </c>
      <c r="C49" s="31" t="s">
        <v>367</v>
      </c>
      <c r="D49" s="16" t="s">
        <v>229</v>
      </c>
      <c r="E49" s="16" t="s">
        <v>251</v>
      </c>
      <c r="F49" s="198">
        <v>2</v>
      </c>
      <c r="G49" s="198">
        <v>2</v>
      </c>
      <c r="H49" s="198" t="s">
        <v>90</v>
      </c>
      <c r="I49" s="198" t="s">
        <v>265</v>
      </c>
      <c r="J49" s="20" t="s">
        <v>443</v>
      </c>
    </row>
    <row r="50" spans="2:10" ht="77.5" x14ac:dyDescent="0.35">
      <c r="B50" s="58">
        <v>5</v>
      </c>
      <c r="C50" s="31" t="s">
        <v>368</v>
      </c>
      <c r="D50" s="194" t="s">
        <v>116</v>
      </c>
      <c r="E50" s="194" t="s">
        <v>117</v>
      </c>
      <c r="F50" s="198">
        <v>3</v>
      </c>
      <c r="G50" s="198">
        <v>6</v>
      </c>
      <c r="H50" s="198" t="s">
        <v>8</v>
      </c>
      <c r="I50" s="198" t="s">
        <v>265</v>
      </c>
      <c r="J50" s="20" t="s">
        <v>441</v>
      </c>
    </row>
    <row r="51" spans="2:10" ht="46.5" x14ac:dyDescent="0.35">
      <c r="B51" s="58">
        <v>6</v>
      </c>
      <c r="C51" s="31" t="s">
        <v>369</v>
      </c>
      <c r="D51" s="16" t="s">
        <v>120</v>
      </c>
      <c r="E51" s="16" t="s">
        <v>121</v>
      </c>
      <c r="F51" s="198">
        <v>3</v>
      </c>
      <c r="G51" s="198">
        <v>6</v>
      </c>
      <c r="H51" s="198" t="s">
        <v>112</v>
      </c>
      <c r="I51" s="198" t="s">
        <v>265</v>
      </c>
      <c r="J51" s="20" t="s">
        <v>440</v>
      </c>
    </row>
    <row r="52" spans="2:10" ht="62" x14ac:dyDescent="0.35">
      <c r="B52" s="58">
        <v>7</v>
      </c>
      <c r="C52" s="31" t="s">
        <v>370</v>
      </c>
      <c r="D52" s="194" t="s">
        <v>149</v>
      </c>
      <c r="E52" s="194" t="s">
        <v>150</v>
      </c>
      <c r="F52" s="198">
        <v>2</v>
      </c>
      <c r="G52" s="198">
        <v>2</v>
      </c>
      <c r="H52" s="198" t="s">
        <v>90</v>
      </c>
      <c r="I52" s="198" t="s">
        <v>265</v>
      </c>
      <c r="J52" s="20" t="s">
        <v>442</v>
      </c>
    </row>
    <row r="53" spans="2:10" ht="46.5" x14ac:dyDescent="0.35">
      <c r="B53" s="58">
        <v>8</v>
      </c>
      <c r="C53" s="31" t="s">
        <v>372</v>
      </c>
      <c r="D53" s="16" t="s">
        <v>136</v>
      </c>
      <c r="E53" s="16" t="s">
        <v>136</v>
      </c>
      <c r="F53" s="198">
        <v>2</v>
      </c>
      <c r="G53" s="198">
        <v>2</v>
      </c>
      <c r="H53" s="198" t="s">
        <v>90</v>
      </c>
      <c r="I53" s="198" t="s">
        <v>265</v>
      </c>
      <c r="J53" s="20" t="s">
        <v>440</v>
      </c>
    </row>
    <row r="54" spans="2:10" ht="62" x14ac:dyDescent="0.35">
      <c r="B54" s="58">
        <v>9</v>
      </c>
      <c r="C54" s="31" t="s">
        <v>373</v>
      </c>
      <c r="D54" s="194" t="s">
        <v>285</v>
      </c>
      <c r="E54" s="194" t="s">
        <v>286</v>
      </c>
      <c r="F54" s="198">
        <v>2</v>
      </c>
      <c r="G54" s="198">
        <v>2</v>
      </c>
      <c r="H54" s="198" t="s">
        <v>90</v>
      </c>
      <c r="I54" s="198" t="s">
        <v>265</v>
      </c>
      <c r="J54" s="20" t="s">
        <v>443</v>
      </c>
    </row>
    <row r="55" spans="2:10" ht="16" thickBot="1" x14ac:dyDescent="0.4">
      <c r="B55" s="12"/>
      <c r="C55" s="12"/>
      <c r="D55" s="49"/>
      <c r="E55" s="50" t="s">
        <v>271</v>
      </c>
      <c r="F55" s="51">
        <f>SUBTOTAL(9,F46:F54)</f>
        <v>20</v>
      </c>
      <c r="G55" s="14"/>
      <c r="H55" s="14"/>
      <c r="I55" s="13"/>
      <c r="J55" s="15"/>
    </row>
    <row r="56" spans="2:10" ht="31.5" customHeight="1" x14ac:dyDescent="0.35">
      <c r="B56" s="253" t="s">
        <v>263</v>
      </c>
      <c r="C56" s="254"/>
      <c r="D56" s="254"/>
      <c r="E56" s="254"/>
      <c r="F56" s="254"/>
      <c r="G56" s="254"/>
      <c r="H56" s="254"/>
      <c r="I56" s="254"/>
      <c r="J56" s="255"/>
    </row>
    <row r="57" spans="2:10" ht="77.5" x14ac:dyDescent="0.35">
      <c r="B57" s="58">
        <v>1</v>
      </c>
      <c r="C57" s="31" t="s">
        <v>374</v>
      </c>
      <c r="D57" s="16" t="s">
        <v>122</v>
      </c>
      <c r="E57" s="16" t="s">
        <v>123</v>
      </c>
      <c r="F57" s="198">
        <v>3</v>
      </c>
      <c r="G57" s="198">
        <v>3</v>
      </c>
      <c r="H57" s="198" t="s">
        <v>90</v>
      </c>
      <c r="I57" s="198" t="s">
        <v>265</v>
      </c>
      <c r="J57" s="20" t="s">
        <v>444</v>
      </c>
    </row>
    <row r="58" spans="2:10" x14ac:dyDescent="0.35">
      <c r="B58" s="58">
        <v>2</v>
      </c>
      <c r="C58" s="207" t="s">
        <v>344</v>
      </c>
      <c r="D58" s="210" t="s">
        <v>249</v>
      </c>
      <c r="E58" s="210" t="s">
        <v>250</v>
      </c>
      <c r="F58" s="192">
        <v>2</v>
      </c>
      <c r="G58" s="192">
        <v>2</v>
      </c>
      <c r="H58" s="192" t="s">
        <v>90</v>
      </c>
      <c r="I58" s="198" t="s">
        <v>265</v>
      </c>
      <c r="J58" s="20"/>
    </row>
    <row r="59" spans="2:10" x14ac:dyDescent="0.35">
      <c r="B59" s="58">
        <v>3</v>
      </c>
      <c r="C59" s="198"/>
      <c r="D59" s="16" t="s">
        <v>466</v>
      </c>
      <c r="E59" s="16"/>
      <c r="F59" s="121">
        <v>8</v>
      </c>
      <c r="G59" s="121"/>
      <c r="H59" s="121" t="s">
        <v>88</v>
      </c>
      <c r="I59" s="198" t="s">
        <v>257</v>
      </c>
      <c r="J59" s="155"/>
    </row>
    <row r="60" spans="2:10" x14ac:dyDescent="0.35">
      <c r="B60" s="58">
        <v>4</v>
      </c>
      <c r="C60" s="198"/>
      <c r="D60" s="16" t="s">
        <v>465</v>
      </c>
      <c r="E60" s="16"/>
      <c r="F60" s="121">
        <v>7</v>
      </c>
      <c r="G60" s="121"/>
      <c r="H60" s="121" t="s">
        <v>88</v>
      </c>
      <c r="I60" s="198" t="s">
        <v>257</v>
      </c>
      <c r="J60" s="155"/>
    </row>
    <row r="61" spans="2:10" ht="16" thickBot="1" x14ac:dyDescent="0.4">
      <c r="B61" s="157"/>
      <c r="C61" s="192"/>
      <c r="D61" s="99"/>
      <c r="E61" s="103" t="s">
        <v>271</v>
      </c>
      <c r="F61" s="190">
        <f>SUM(F57:F60)</f>
        <v>20</v>
      </c>
      <c r="G61" s="190"/>
      <c r="H61" s="190"/>
      <c r="I61" s="192"/>
      <c r="J61" s="156"/>
    </row>
    <row r="62" spans="2:10" ht="26.5" customHeight="1" thickBot="1" x14ac:dyDescent="0.4">
      <c r="B62" s="256" t="s">
        <v>464</v>
      </c>
      <c r="C62" s="257"/>
      <c r="D62" s="257"/>
      <c r="E62" s="257"/>
      <c r="F62" s="257"/>
      <c r="G62" s="257"/>
      <c r="H62" s="257"/>
      <c r="I62" s="257"/>
      <c r="J62" s="258"/>
    </row>
    <row r="63" spans="2:10" x14ac:dyDescent="0.35">
      <c r="B63" s="160"/>
      <c r="C63" s="259" t="s">
        <v>311</v>
      </c>
      <c r="D63" s="260"/>
      <c r="E63" s="104"/>
      <c r="F63" s="191"/>
      <c r="G63" s="191"/>
      <c r="H63" s="191"/>
      <c r="I63" s="193"/>
      <c r="J63" s="158"/>
    </row>
    <row r="64" spans="2:10" x14ac:dyDescent="0.35">
      <c r="B64" s="157"/>
      <c r="C64" s="222" t="s">
        <v>377</v>
      </c>
      <c r="D64" s="16" t="s">
        <v>500</v>
      </c>
      <c r="E64" s="16" t="s">
        <v>163</v>
      </c>
      <c r="F64" s="198">
        <v>3</v>
      </c>
      <c r="G64" s="190">
        <v>3</v>
      </c>
      <c r="H64" s="190" t="s">
        <v>269</v>
      </c>
      <c r="I64" s="198" t="s">
        <v>257</v>
      </c>
      <c r="J64" s="62" t="s">
        <v>375</v>
      </c>
    </row>
    <row r="65" spans="2:10" x14ac:dyDescent="0.35">
      <c r="B65" s="157"/>
      <c r="C65" s="222" t="s">
        <v>382</v>
      </c>
      <c r="D65" s="16" t="s">
        <v>495</v>
      </c>
      <c r="E65" s="16" t="s">
        <v>290</v>
      </c>
      <c r="F65" s="198">
        <v>2</v>
      </c>
      <c r="G65" s="190">
        <v>3</v>
      </c>
      <c r="H65" s="223" t="s">
        <v>90</v>
      </c>
      <c r="I65" s="198" t="s">
        <v>257</v>
      </c>
      <c r="J65" s="62" t="s">
        <v>91</v>
      </c>
    </row>
    <row r="66" spans="2:10" ht="46.5" x14ac:dyDescent="0.35">
      <c r="B66" s="157"/>
      <c r="C66" s="222" t="s">
        <v>383</v>
      </c>
      <c r="D66" s="16" t="s">
        <v>467</v>
      </c>
      <c r="E66" s="16" t="s">
        <v>132</v>
      </c>
      <c r="F66" s="198">
        <v>3</v>
      </c>
      <c r="G66" s="192">
        <v>3</v>
      </c>
      <c r="H66" s="224" t="s">
        <v>269</v>
      </c>
      <c r="I66" s="198" t="s">
        <v>257</v>
      </c>
      <c r="J66" s="20" t="s">
        <v>440</v>
      </c>
    </row>
    <row r="67" spans="2:10" x14ac:dyDescent="0.35">
      <c r="B67" s="157"/>
      <c r="C67" s="198"/>
      <c r="D67" s="161"/>
      <c r="E67" s="16"/>
      <c r="F67" s="190"/>
      <c r="G67" s="190"/>
      <c r="H67" s="223"/>
      <c r="I67" s="192"/>
      <c r="J67" s="156"/>
    </row>
    <row r="68" spans="2:10" x14ac:dyDescent="0.35">
      <c r="B68" s="157"/>
      <c r="C68" s="261" t="s">
        <v>312</v>
      </c>
      <c r="D68" s="262"/>
      <c r="E68" s="23"/>
      <c r="F68" s="190"/>
      <c r="G68" s="190"/>
      <c r="H68" s="190"/>
      <c r="I68" s="192"/>
      <c r="J68" s="156"/>
    </row>
    <row r="69" spans="2:10" x14ac:dyDescent="0.35">
      <c r="B69" s="157"/>
      <c r="C69" s="222" t="s">
        <v>385</v>
      </c>
      <c r="D69" s="16" t="s">
        <v>468</v>
      </c>
      <c r="E69" s="16" t="s">
        <v>172</v>
      </c>
      <c r="F69" s="198">
        <v>3</v>
      </c>
      <c r="G69" s="190">
        <v>3</v>
      </c>
      <c r="H69" s="190" t="s">
        <v>90</v>
      </c>
      <c r="I69" s="198" t="s">
        <v>257</v>
      </c>
      <c r="J69" s="20" t="s">
        <v>369</v>
      </c>
    </row>
    <row r="70" spans="2:10" x14ac:dyDescent="0.35">
      <c r="B70" s="157"/>
      <c r="C70" s="222" t="s">
        <v>387</v>
      </c>
      <c r="D70" s="16" t="s">
        <v>469</v>
      </c>
      <c r="E70" s="16" t="s">
        <v>318</v>
      </c>
      <c r="F70" s="198">
        <v>2</v>
      </c>
      <c r="G70" s="190">
        <v>2</v>
      </c>
      <c r="H70" s="190" t="s">
        <v>90</v>
      </c>
      <c r="I70" s="198" t="s">
        <v>257</v>
      </c>
      <c r="J70" s="20" t="s">
        <v>369</v>
      </c>
    </row>
    <row r="71" spans="2:10" x14ac:dyDescent="0.35">
      <c r="B71" s="157"/>
      <c r="C71" s="222" t="s">
        <v>388</v>
      </c>
      <c r="D71" s="16" t="s">
        <v>496</v>
      </c>
      <c r="E71" s="16" t="s">
        <v>176</v>
      </c>
      <c r="F71" s="198">
        <v>2</v>
      </c>
      <c r="G71" s="190">
        <v>2</v>
      </c>
      <c r="H71" s="190" t="s">
        <v>90</v>
      </c>
      <c r="I71" s="198" t="s">
        <v>257</v>
      </c>
      <c r="J71" s="62" t="s">
        <v>91</v>
      </c>
    </row>
    <row r="72" spans="2:10" x14ac:dyDescent="0.35">
      <c r="B72" s="157"/>
      <c r="C72" s="222" t="s">
        <v>390</v>
      </c>
      <c r="D72" s="16" t="s">
        <v>470</v>
      </c>
      <c r="E72" s="16" t="s">
        <v>182</v>
      </c>
      <c r="F72" s="198">
        <v>3</v>
      </c>
      <c r="G72" s="190">
        <v>3</v>
      </c>
      <c r="H72" s="190" t="s">
        <v>90</v>
      </c>
      <c r="I72" s="198" t="s">
        <v>257</v>
      </c>
      <c r="J72" s="62" t="s">
        <v>360</v>
      </c>
    </row>
    <row r="73" spans="2:10" x14ac:dyDescent="0.35">
      <c r="B73" s="157"/>
      <c r="C73" s="192"/>
      <c r="D73" s="99"/>
      <c r="E73" s="23"/>
      <c r="F73" s="192"/>
      <c r="G73" s="190"/>
      <c r="H73" s="190"/>
      <c r="I73" s="192"/>
      <c r="J73" s="159"/>
    </row>
    <row r="74" spans="2:10" x14ac:dyDescent="0.35">
      <c r="B74" s="157"/>
      <c r="C74" s="259" t="s">
        <v>313</v>
      </c>
      <c r="D74" s="260"/>
      <c r="E74" s="23"/>
      <c r="F74" s="192"/>
      <c r="G74" s="190"/>
      <c r="H74" s="190"/>
      <c r="I74" s="192"/>
      <c r="J74" s="159"/>
    </row>
    <row r="75" spans="2:10" x14ac:dyDescent="0.35">
      <c r="B75" s="157"/>
      <c r="C75" s="222" t="s">
        <v>394</v>
      </c>
      <c r="D75" s="16" t="s">
        <v>472</v>
      </c>
      <c r="E75" s="16" t="s">
        <v>187</v>
      </c>
      <c r="F75" s="198">
        <v>3</v>
      </c>
      <c r="G75" s="190">
        <v>3</v>
      </c>
      <c r="H75" s="224" t="s">
        <v>269</v>
      </c>
      <c r="I75" s="198" t="s">
        <v>257</v>
      </c>
      <c r="J75" s="62" t="s">
        <v>347</v>
      </c>
    </row>
    <row r="76" spans="2:10" x14ac:dyDescent="0.35">
      <c r="B76" s="157"/>
      <c r="C76" s="222" t="s">
        <v>396</v>
      </c>
      <c r="D76" s="16" t="s">
        <v>499</v>
      </c>
      <c r="E76" s="16" t="s">
        <v>191</v>
      </c>
      <c r="F76" s="198">
        <v>3</v>
      </c>
      <c r="G76" s="190">
        <v>3</v>
      </c>
      <c r="H76" s="224" t="s">
        <v>269</v>
      </c>
      <c r="I76" s="198" t="s">
        <v>257</v>
      </c>
      <c r="J76" s="62" t="s">
        <v>347</v>
      </c>
    </row>
    <row r="77" spans="2:10" x14ac:dyDescent="0.35">
      <c r="B77" s="157"/>
      <c r="C77" s="222" t="s">
        <v>398</v>
      </c>
      <c r="D77" s="16" t="s">
        <v>474</v>
      </c>
      <c r="E77" s="16" t="s">
        <v>195</v>
      </c>
      <c r="F77" s="198">
        <v>2</v>
      </c>
      <c r="G77" s="190">
        <v>2</v>
      </c>
      <c r="H77" s="190"/>
      <c r="I77" s="198" t="s">
        <v>257</v>
      </c>
      <c r="J77" s="62" t="s">
        <v>347</v>
      </c>
    </row>
    <row r="78" spans="2:10" x14ac:dyDescent="0.35">
      <c r="B78" s="157"/>
      <c r="C78" s="222" t="s">
        <v>402</v>
      </c>
      <c r="D78" s="30" t="s">
        <v>473</v>
      </c>
      <c r="E78" s="98" t="s">
        <v>523</v>
      </c>
      <c r="F78" s="192">
        <v>2</v>
      </c>
      <c r="G78" s="190">
        <v>2</v>
      </c>
      <c r="H78" s="190"/>
      <c r="I78" s="198" t="s">
        <v>257</v>
      </c>
      <c r="J78" s="62" t="s">
        <v>91</v>
      </c>
    </row>
    <row r="79" spans="2:10" x14ac:dyDescent="0.35">
      <c r="B79" s="157"/>
      <c r="C79" s="192"/>
      <c r="D79" s="99"/>
      <c r="E79" s="23"/>
      <c r="F79" s="190"/>
      <c r="G79" s="190"/>
      <c r="H79" s="190"/>
      <c r="I79" s="192"/>
      <c r="J79" s="156"/>
    </row>
    <row r="80" spans="2:10" x14ac:dyDescent="0.35">
      <c r="B80" s="157"/>
      <c r="C80" s="261" t="s">
        <v>314</v>
      </c>
      <c r="D80" s="262"/>
      <c r="E80" s="23"/>
      <c r="F80" s="190"/>
      <c r="G80" s="190"/>
      <c r="H80" s="190"/>
      <c r="I80" s="192"/>
      <c r="J80" s="156"/>
    </row>
    <row r="81" spans="2:10" x14ac:dyDescent="0.35">
      <c r="B81" s="157"/>
      <c r="C81" s="222" t="s">
        <v>403</v>
      </c>
      <c r="D81" s="16" t="s">
        <v>475</v>
      </c>
      <c r="E81" s="16" t="s">
        <v>267</v>
      </c>
      <c r="F81" s="198">
        <v>3</v>
      </c>
      <c r="G81" s="190">
        <v>6</v>
      </c>
      <c r="H81" s="224" t="s">
        <v>269</v>
      </c>
      <c r="I81" s="198" t="s">
        <v>257</v>
      </c>
      <c r="J81" s="62" t="s">
        <v>352</v>
      </c>
    </row>
    <row r="82" spans="2:10" x14ac:dyDescent="0.35">
      <c r="B82" s="157"/>
      <c r="C82" s="222" t="s">
        <v>405</v>
      </c>
      <c r="D82" s="16" t="s">
        <v>476</v>
      </c>
      <c r="E82" s="16" t="s">
        <v>298</v>
      </c>
      <c r="F82" s="198">
        <v>3</v>
      </c>
      <c r="G82" s="190">
        <v>3</v>
      </c>
      <c r="H82" s="190"/>
      <c r="I82" s="198" t="s">
        <v>257</v>
      </c>
      <c r="J82" s="62" t="s">
        <v>352</v>
      </c>
    </row>
    <row r="83" spans="2:10" x14ac:dyDescent="0.35">
      <c r="B83" s="157"/>
      <c r="C83" s="222" t="s">
        <v>406</v>
      </c>
      <c r="D83" s="16" t="s">
        <v>477</v>
      </c>
      <c r="E83" s="16" t="s">
        <v>204</v>
      </c>
      <c r="F83" s="198">
        <v>2</v>
      </c>
      <c r="G83" s="190">
        <v>2</v>
      </c>
      <c r="H83" s="190"/>
      <c r="I83" s="198" t="s">
        <v>257</v>
      </c>
      <c r="J83" s="62" t="s">
        <v>347</v>
      </c>
    </row>
    <row r="84" spans="2:10" x14ac:dyDescent="0.35">
      <c r="B84" s="157"/>
      <c r="C84" s="222" t="s">
        <v>409</v>
      </c>
      <c r="D84" s="16" t="s">
        <v>478</v>
      </c>
      <c r="E84" s="16" t="s">
        <v>212</v>
      </c>
      <c r="F84" s="198">
        <v>2</v>
      </c>
      <c r="G84" s="190">
        <v>2</v>
      </c>
      <c r="H84" s="190"/>
      <c r="I84" s="198" t="s">
        <v>257</v>
      </c>
      <c r="J84" s="62" t="s">
        <v>91</v>
      </c>
    </row>
    <row r="85" spans="2:10" x14ac:dyDescent="0.35">
      <c r="B85" s="157"/>
      <c r="C85" s="198"/>
      <c r="D85" s="16"/>
      <c r="E85" s="23"/>
      <c r="F85" s="198"/>
      <c r="G85" s="190"/>
      <c r="H85" s="190"/>
      <c r="I85" s="192"/>
      <c r="J85" s="62"/>
    </row>
    <row r="86" spans="2:10" x14ac:dyDescent="0.35">
      <c r="B86" s="157"/>
      <c r="C86" s="261" t="s">
        <v>315</v>
      </c>
      <c r="D86" s="262"/>
      <c r="E86" s="23"/>
      <c r="F86" s="198"/>
      <c r="G86" s="190"/>
      <c r="H86" s="190"/>
      <c r="I86" s="192"/>
      <c r="J86" s="62"/>
    </row>
    <row r="87" spans="2:10" x14ac:dyDescent="0.35">
      <c r="B87" s="157"/>
      <c r="C87" s="222" t="s">
        <v>413</v>
      </c>
      <c r="D87" s="16" t="s">
        <v>480</v>
      </c>
      <c r="E87" s="16" t="s">
        <v>115</v>
      </c>
      <c r="F87" s="198">
        <v>3</v>
      </c>
      <c r="G87" s="190">
        <v>3</v>
      </c>
      <c r="H87" s="190"/>
      <c r="I87" s="198" t="s">
        <v>257</v>
      </c>
      <c r="J87" s="20" t="s">
        <v>356</v>
      </c>
    </row>
    <row r="88" spans="2:10" x14ac:dyDescent="0.35">
      <c r="B88" s="157"/>
      <c r="C88" s="222" t="s">
        <v>415</v>
      </c>
      <c r="D88" s="16" t="s">
        <v>498</v>
      </c>
      <c r="E88" s="16" t="s">
        <v>219</v>
      </c>
      <c r="F88" s="198">
        <v>3</v>
      </c>
      <c r="G88" s="190">
        <v>3</v>
      </c>
      <c r="H88" s="190"/>
      <c r="I88" s="198" t="s">
        <v>257</v>
      </c>
      <c r="J88" s="20" t="s">
        <v>356</v>
      </c>
    </row>
    <row r="89" spans="2:10" x14ac:dyDescent="0.35">
      <c r="B89" s="157"/>
      <c r="C89" s="222" t="s">
        <v>418</v>
      </c>
      <c r="D89" s="16" t="s">
        <v>479</v>
      </c>
      <c r="E89" s="16" t="s">
        <v>226</v>
      </c>
      <c r="F89" s="198">
        <v>2</v>
      </c>
      <c r="G89" s="190">
        <v>2</v>
      </c>
      <c r="H89" s="190"/>
      <c r="I89" s="198" t="s">
        <v>257</v>
      </c>
      <c r="J89" s="20" t="s">
        <v>356</v>
      </c>
    </row>
    <row r="90" spans="2:10" x14ac:dyDescent="0.35">
      <c r="B90" s="157"/>
      <c r="C90" s="222" t="s">
        <v>420</v>
      </c>
      <c r="D90" s="16" t="s">
        <v>481</v>
      </c>
      <c r="E90" s="38" t="s">
        <v>526</v>
      </c>
      <c r="F90" s="192">
        <v>2</v>
      </c>
      <c r="G90" s="190">
        <v>2</v>
      </c>
      <c r="H90" s="190"/>
      <c r="I90" s="198" t="s">
        <v>257</v>
      </c>
      <c r="J90" s="62" t="s">
        <v>91</v>
      </c>
    </row>
    <row r="91" spans="2:10" x14ac:dyDescent="0.35">
      <c r="B91" s="157"/>
      <c r="C91" s="198"/>
      <c r="D91" s="16"/>
      <c r="E91" s="23"/>
      <c r="F91" s="198"/>
      <c r="G91" s="190"/>
      <c r="H91" s="190"/>
      <c r="I91" s="192"/>
      <c r="J91" s="20"/>
    </row>
    <row r="92" spans="2:10" x14ac:dyDescent="0.35">
      <c r="B92" s="157"/>
      <c r="C92" s="261" t="s">
        <v>316</v>
      </c>
      <c r="D92" s="262"/>
      <c r="E92" s="23"/>
      <c r="F92" s="198"/>
      <c r="G92" s="190"/>
      <c r="H92" s="190"/>
      <c r="I92" s="192"/>
      <c r="J92" s="20"/>
    </row>
    <row r="93" spans="2:10" x14ac:dyDescent="0.35">
      <c r="B93" s="157"/>
      <c r="C93" s="222" t="s">
        <v>422</v>
      </c>
      <c r="D93" s="16" t="s">
        <v>482</v>
      </c>
      <c r="E93" s="16" t="s">
        <v>284</v>
      </c>
      <c r="F93" s="198">
        <v>3</v>
      </c>
      <c r="G93" s="190">
        <v>3</v>
      </c>
      <c r="H93" s="190"/>
      <c r="I93" s="198" t="s">
        <v>257</v>
      </c>
      <c r="J93" s="62" t="s">
        <v>370</v>
      </c>
    </row>
    <row r="94" spans="2:10" ht="46.5" x14ac:dyDescent="0.35">
      <c r="B94" s="157"/>
      <c r="C94" s="222" t="s">
        <v>462</v>
      </c>
      <c r="D94" s="16" t="s">
        <v>497</v>
      </c>
      <c r="E94" s="16" t="s">
        <v>234</v>
      </c>
      <c r="F94" s="198">
        <v>3</v>
      </c>
      <c r="G94" s="190">
        <v>3</v>
      </c>
      <c r="H94" s="190"/>
      <c r="I94" s="198" t="s">
        <v>257</v>
      </c>
      <c r="J94" s="62" t="s">
        <v>440</v>
      </c>
    </row>
    <row r="95" spans="2:10" x14ac:dyDescent="0.35">
      <c r="B95" s="58"/>
      <c r="C95" s="222" t="s">
        <v>423</v>
      </c>
      <c r="D95" s="16" t="s">
        <v>485</v>
      </c>
      <c r="E95" s="16" t="s">
        <v>242</v>
      </c>
      <c r="F95" s="198">
        <v>2</v>
      </c>
      <c r="G95" s="121">
        <v>2</v>
      </c>
      <c r="H95" s="121"/>
      <c r="I95" s="198" t="s">
        <v>257</v>
      </c>
      <c r="J95" s="62" t="s">
        <v>91</v>
      </c>
    </row>
    <row r="96" spans="2:10" ht="16" thickBot="1" x14ac:dyDescent="0.4">
      <c r="B96" s="105"/>
      <c r="C96" s="68"/>
      <c r="D96" s="40"/>
      <c r="E96" s="162"/>
      <c r="F96" s="68"/>
      <c r="G96" s="162"/>
      <c r="H96" s="162"/>
      <c r="I96" s="162"/>
      <c r="J96" s="102"/>
    </row>
    <row r="97" spans="2:10" ht="26.5" customHeight="1" x14ac:dyDescent="0.35">
      <c r="B97" s="253" t="s">
        <v>264</v>
      </c>
      <c r="C97" s="254"/>
      <c r="D97" s="254"/>
      <c r="E97" s="254"/>
      <c r="F97" s="254"/>
      <c r="G97" s="254"/>
      <c r="H97" s="254"/>
      <c r="I97" s="254"/>
      <c r="J97" s="255"/>
    </row>
    <row r="98" spans="2:10" x14ac:dyDescent="0.35">
      <c r="B98" s="58">
        <v>1</v>
      </c>
      <c r="C98" s="198" t="s">
        <v>337</v>
      </c>
      <c r="D98" s="10" t="s">
        <v>100</v>
      </c>
      <c r="E98" s="10" t="s">
        <v>101</v>
      </c>
      <c r="F98" s="198">
        <v>3</v>
      </c>
      <c r="G98" s="198">
        <v>3</v>
      </c>
      <c r="H98" s="198" t="s">
        <v>90</v>
      </c>
      <c r="I98" s="29" t="s">
        <v>308</v>
      </c>
      <c r="J98" s="20"/>
    </row>
    <row r="99" spans="2:10" ht="62" x14ac:dyDescent="0.35">
      <c r="B99" s="58">
        <v>2</v>
      </c>
      <c r="C99" s="31" t="s">
        <v>375</v>
      </c>
      <c r="D99" s="16" t="s">
        <v>596</v>
      </c>
      <c r="E99" s="194" t="s">
        <v>125</v>
      </c>
      <c r="F99" s="198">
        <v>3</v>
      </c>
      <c r="G99" s="198">
        <v>3</v>
      </c>
      <c r="H99" s="198" t="s">
        <v>90</v>
      </c>
      <c r="I99" s="198" t="s">
        <v>265</v>
      </c>
      <c r="J99" s="20" t="s">
        <v>124</v>
      </c>
    </row>
    <row r="100" spans="2:10" x14ac:dyDescent="0.35">
      <c r="B100" s="58">
        <v>3</v>
      </c>
      <c r="C100" s="198"/>
      <c r="D100" s="16" t="s">
        <v>466</v>
      </c>
      <c r="E100" s="16"/>
      <c r="F100" s="121">
        <v>8</v>
      </c>
      <c r="G100" s="121"/>
      <c r="H100" s="121" t="s">
        <v>90</v>
      </c>
      <c r="I100" s="198" t="s">
        <v>257</v>
      </c>
      <c r="J100" s="155"/>
    </row>
    <row r="101" spans="2:10" x14ac:dyDescent="0.35">
      <c r="B101" s="58">
        <v>4</v>
      </c>
      <c r="C101" s="198"/>
      <c r="D101" s="16" t="s">
        <v>465</v>
      </c>
      <c r="E101" s="16"/>
      <c r="F101" s="121">
        <v>6</v>
      </c>
      <c r="G101" s="121"/>
      <c r="H101" s="121" t="s">
        <v>90</v>
      </c>
      <c r="I101" s="198" t="s">
        <v>257</v>
      </c>
      <c r="J101" s="155"/>
    </row>
    <row r="102" spans="2:10" ht="16" thickBot="1" x14ac:dyDescent="0.4">
      <c r="B102" s="105"/>
      <c r="C102" s="68"/>
      <c r="D102" s="49"/>
      <c r="E102" s="50" t="s">
        <v>271</v>
      </c>
      <c r="F102" s="164">
        <f>SUM(F99:F101)</f>
        <v>17</v>
      </c>
      <c r="G102" s="165"/>
      <c r="H102" s="165"/>
      <c r="I102" s="166"/>
      <c r="J102" s="163"/>
    </row>
    <row r="103" spans="2:10" ht="18" thickBot="1" x14ac:dyDescent="0.4">
      <c r="B103" s="256" t="s">
        <v>464</v>
      </c>
      <c r="C103" s="257"/>
      <c r="D103" s="257"/>
      <c r="E103" s="257"/>
      <c r="F103" s="257"/>
      <c r="G103" s="257"/>
      <c r="H103" s="257"/>
      <c r="I103" s="257"/>
      <c r="J103" s="258"/>
    </row>
    <row r="104" spans="2:10" x14ac:dyDescent="0.35">
      <c r="B104" s="160"/>
      <c r="C104" s="259" t="s">
        <v>311</v>
      </c>
      <c r="D104" s="260"/>
      <c r="E104" s="104"/>
      <c r="F104" s="191"/>
      <c r="G104" s="191"/>
      <c r="H104" s="191"/>
      <c r="I104" s="193"/>
      <c r="J104" s="158"/>
    </row>
    <row r="105" spans="2:10" x14ac:dyDescent="0.35">
      <c r="B105" s="157"/>
      <c r="C105" s="222" t="s">
        <v>378</v>
      </c>
      <c r="D105" s="16" t="s">
        <v>502</v>
      </c>
      <c r="E105" s="16" t="s">
        <v>591</v>
      </c>
      <c r="F105" s="198">
        <v>3</v>
      </c>
      <c r="G105" s="198">
        <v>3</v>
      </c>
      <c r="H105" s="198" t="s">
        <v>90</v>
      </c>
      <c r="I105" s="225" t="s">
        <v>257</v>
      </c>
      <c r="J105" s="62" t="s">
        <v>91</v>
      </c>
    </row>
    <row r="106" spans="2:10" x14ac:dyDescent="0.35">
      <c r="B106" s="157"/>
      <c r="C106" s="222" t="s">
        <v>379</v>
      </c>
      <c r="D106" s="16" t="s">
        <v>503</v>
      </c>
      <c r="E106" s="16" t="s">
        <v>163</v>
      </c>
      <c r="F106" s="198">
        <v>3</v>
      </c>
      <c r="G106" s="198">
        <v>6</v>
      </c>
      <c r="H106" s="198" t="s">
        <v>269</v>
      </c>
      <c r="I106" s="225" t="s">
        <v>257</v>
      </c>
      <c r="J106" s="62" t="s">
        <v>91</v>
      </c>
    </row>
    <row r="107" spans="2:10" x14ac:dyDescent="0.35">
      <c r="B107" s="157"/>
      <c r="C107" s="222" t="s">
        <v>381</v>
      </c>
      <c r="D107" s="16" t="s">
        <v>501</v>
      </c>
      <c r="E107" s="16" t="s">
        <v>170</v>
      </c>
      <c r="F107" s="198">
        <v>2</v>
      </c>
      <c r="G107" s="198">
        <v>2</v>
      </c>
      <c r="H107" s="198" t="s">
        <v>90</v>
      </c>
      <c r="I107" s="225" t="s">
        <v>257</v>
      </c>
      <c r="J107" s="62" t="s">
        <v>91</v>
      </c>
    </row>
    <row r="108" spans="2:10" x14ac:dyDescent="0.35">
      <c r="B108" s="157"/>
      <c r="C108" s="198"/>
      <c r="D108" s="16"/>
      <c r="E108" s="16"/>
      <c r="F108" s="198"/>
      <c r="G108" s="190"/>
      <c r="H108" s="190"/>
      <c r="I108" s="192"/>
      <c r="J108" s="20"/>
    </row>
    <row r="109" spans="2:10" x14ac:dyDescent="0.35">
      <c r="B109" s="157"/>
      <c r="C109" s="192"/>
      <c r="D109" s="99"/>
      <c r="E109" s="23"/>
      <c r="F109" s="190"/>
      <c r="G109" s="190"/>
      <c r="H109" s="190"/>
      <c r="I109" s="192"/>
      <c r="J109" s="156"/>
    </row>
    <row r="110" spans="2:10" x14ac:dyDescent="0.35">
      <c r="B110" s="157"/>
      <c r="C110" s="261" t="s">
        <v>312</v>
      </c>
      <c r="D110" s="262"/>
      <c r="E110" s="23"/>
      <c r="F110" s="190"/>
      <c r="G110" s="190"/>
      <c r="H110" s="190"/>
      <c r="I110" s="192"/>
      <c r="J110" s="156"/>
    </row>
    <row r="111" spans="2:10" x14ac:dyDescent="0.35">
      <c r="B111" s="157"/>
      <c r="C111" s="222" t="s">
        <v>389</v>
      </c>
      <c r="D111" s="16" t="s">
        <v>471</v>
      </c>
      <c r="E111" s="16" t="s">
        <v>179</v>
      </c>
      <c r="F111" s="198">
        <v>3</v>
      </c>
      <c r="G111" s="198">
        <v>3</v>
      </c>
      <c r="H111" s="198" t="s">
        <v>90</v>
      </c>
      <c r="I111" s="225" t="s">
        <v>257</v>
      </c>
      <c r="J111" s="62" t="s">
        <v>354</v>
      </c>
    </row>
    <row r="112" spans="2:10" x14ac:dyDescent="0.35">
      <c r="B112" s="157"/>
      <c r="C112" s="222" t="s">
        <v>391</v>
      </c>
      <c r="D112" s="16" t="s">
        <v>507</v>
      </c>
      <c r="E112" s="16" t="s">
        <v>185</v>
      </c>
      <c r="F112" s="198">
        <v>2</v>
      </c>
      <c r="G112" s="198">
        <v>2</v>
      </c>
      <c r="H112" s="198" t="s">
        <v>90</v>
      </c>
      <c r="I112" s="225" t="s">
        <v>257</v>
      </c>
      <c r="J112" s="62" t="s">
        <v>91</v>
      </c>
    </row>
    <row r="113" spans="2:10" x14ac:dyDescent="0.35">
      <c r="B113" s="157"/>
      <c r="C113" s="222" t="s">
        <v>392</v>
      </c>
      <c r="D113" s="22" t="s">
        <v>506</v>
      </c>
      <c r="E113" s="22" t="s">
        <v>154</v>
      </c>
      <c r="F113" s="198">
        <v>3</v>
      </c>
      <c r="G113" s="198">
        <v>3</v>
      </c>
      <c r="H113" s="198" t="s">
        <v>90</v>
      </c>
      <c r="I113" s="225" t="s">
        <v>257</v>
      </c>
      <c r="J113" s="62" t="s">
        <v>358</v>
      </c>
    </row>
    <row r="114" spans="2:10" x14ac:dyDescent="0.35">
      <c r="B114" s="157"/>
      <c r="C114" s="192"/>
      <c r="D114" s="99"/>
      <c r="E114" s="23"/>
      <c r="F114" s="192"/>
      <c r="G114" s="190"/>
      <c r="H114" s="190"/>
      <c r="I114" s="192"/>
      <c r="J114" s="159"/>
    </row>
    <row r="115" spans="2:10" x14ac:dyDescent="0.35">
      <c r="B115" s="157"/>
      <c r="C115" s="259" t="s">
        <v>313</v>
      </c>
      <c r="D115" s="260"/>
      <c r="E115" s="23"/>
      <c r="F115" s="192"/>
      <c r="G115" s="190"/>
      <c r="H115" s="190"/>
      <c r="I115" s="192"/>
      <c r="J115" s="159"/>
    </row>
    <row r="116" spans="2:10" x14ac:dyDescent="0.35">
      <c r="B116" s="157"/>
      <c r="C116" s="222" t="s">
        <v>395</v>
      </c>
      <c r="D116" s="16" t="s">
        <v>508</v>
      </c>
      <c r="E116" s="16" t="s">
        <v>189</v>
      </c>
      <c r="F116" s="198">
        <v>3</v>
      </c>
      <c r="G116" s="198">
        <v>3</v>
      </c>
      <c r="H116" s="198" t="s">
        <v>90</v>
      </c>
      <c r="I116" s="225" t="s">
        <v>257</v>
      </c>
      <c r="J116" s="62" t="s">
        <v>91</v>
      </c>
    </row>
    <row r="117" spans="2:10" x14ac:dyDescent="0.35">
      <c r="B117" s="157"/>
      <c r="C117" s="222" t="s">
        <v>397</v>
      </c>
      <c r="D117" s="16" t="s">
        <v>510</v>
      </c>
      <c r="E117" s="16" t="s">
        <v>193</v>
      </c>
      <c r="F117" s="198">
        <v>2</v>
      </c>
      <c r="G117" s="198">
        <v>3</v>
      </c>
      <c r="H117" s="198" t="s">
        <v>90</v>
      </c>
      <c r="I117" s="225" t="s">
        <v>257</v>
      </c>
      <c r="J117" s="62" t="s">
        <v>91</v>
      </c>
    </row>
    <row r="118" spans="2:10" x14ac:dyDescent="0.35">
      <c r="B118" s="157"/>
      <c r="C118" s="222" t="s">
        <v>400</v>
      </c>
      <c r="D118" s="30" t="s">
        <v>509</v>
      </c>
      <c r="E118" s="23" t="s">
        <v>306</v>
      </c>
      <c r="F118" s="192">
        <v>3</v>
      </c>
      <c r="G118" s="198">
        <v>3</v>
      </c>
      <c r="H118" s="198" t="s">
        <v>90</v>
      </c>
      <c r="I118" s="225" t="s">
        <v>257</v>
      </c>
      <c r="J118" s="20" t="s">
        <v>392</v>
      </c>
    </row>
    <row r="119" spans="2:10" x14ac:dyDescent="0.35">
      <c r="B119" s="157"/>
      <c r="C119" s="192"/>
      <c r="D119" s="99"/>
      <c r="E119" s="23"/>
      <c r="F119" s="190"/>
      <c r="G119" s="190"/>
      <c r="H119" s="190"/>
      <c r="I119" s="192"/>
      <c r="J119" s="156"/>
    </row>
    <row r="120" spans="2:10" x14ac:dyDescent="0.35">
      <c r="B120" s="157"/>
      <c r="C120" s="261" t="s">
        <v>314</v>
      </c>
      <c r="D120" s="262"/>
      <c r="E120" s="23"/>
      <c r="F120" s="190"/>
      <c r="G120" s="190"/>
      <c r="H120" s="190"/>
      <c r="I120" s="192"/>
      <c r="J120" s="156"/>
    </row>
    <row r="121" spans="2:10" x14ac:dyDescent="0.35">
      <c r="B121" s="157"/>
      <c r="C121" s="222" t="s">
        <v>407</v>
      </c>
      <c r="D121" s="16" t="s">
        <v>511</v>
      </c>
      <c r="E121" s="16" t="s">
        <v>207</v>
      </c>
      <c r="F121" s="198">
        <v>3</v>
      </c>
      <c r="G121" s="198">
        <v>3</v>
      </c>
      <c r="H121" s="198" t="s">
        <v>90</v>
      </c>
      <c r="I121" s="225" t="s">
        <v>257</v>
      </c>
      <c r="J121" s="62" t="s">
        <v>91</v>
      </c>
    </row>
    <row r="122" spans="2:10" x14ac:dyDescent="0.35">
      <c r="B122" s="157"/>
      <c r="C122" s="222" t="s">
        <v>410</v>
      </c>
      <c r="D122" s="16" t="s">
        <v>512</v>
      </c>
      <c r="E122" s="16" t="s">
        <v>215</v>
      </c>
      <c r="F122" s="198">
        <v>2</v>
      </c>
      <c r="G122" s="198">
        <v>2</v>
      </c>
      <c r="H122" s="198" t="s">
        <v>90</v>
      </c>
      <c r="I122" s="225" t="s">
        <v>257</v>
      </c>
      <c r="J122" s="62" t="s">
        <v>91</v>
      </c>
    </row>
    <row r="123" spans="2:10" x14ac:dyDescent="0.35">
      <c r="B123" s="157"/>
      <c r="C123" s="222" t="s">
        <v>411</v>
      </c>
      <c r="D123" s="16" t="s">
        <v>513</v>
      </c>
      <c r="E123" s="16" t="s">
        <v>200</v>
      </c>
      <c r="F123" s="198">
        <v>3</v>
      </c>
      <c r="G123" s="198">
        <v>4</v>
      </c>
      <c r="H123" s="198" t="s">
        <v>90</v>
      </c>
      <c r="I123" s="225" t="s">
        <v>257</v>
      </c>
      <c r="J123" s="20" t="s">
        <v>400</v>
      </c>
    </row>
    <row r="124" spans="2:10" x14ac:dyDescent="0.35">
      <c r="B124" s="157"/>
      <c r="C124" s="198"/>
      <c r="D124" s="16"/>
      <c r="E124" s="23"/>
      <c r="F124" s="198"/>
      <c r="G124" s="190"/>
      <c r="H124" s="190"/>
      <c r="I124" s="192"/>
      <c r="J124" s="62"/>
    </row>
    <row r="125" spans="2:10" x14ac:dyDescent="0.35">
      <c r="B125" s="157"/>
      <c r="C125" s="261" t="s">
        <v>315</v>
      </c>
      <c r="D125" s="262"/>
      <c r="E125" s="23"/>
      <c r="F125" s="198"/>
      <c r="G125" s="190"/>
      <c r="H125" s="190"/>
      <c r="I125" s="192"/>
      <c r="J125" s="62"/>
    </row>
    <row r="126" spans="2:10" x14ac:dyDescent="0.35">
      <c r="B126" s="157"/>
      <c r="C126" s="222" t="s">
        <v>416</v>
      </c>
      <c r="D126" s="16" t="s">
        <v>220</v>
      </c>
      <c r="E126" s="16" t="s">
        <v>221</v>
      </c>
      <c r="F126" s="198">
        <v>3</v>
      </c>
      <c r="G126" s="198">
        <v>3</v>
      </c>
      <c r="H126" s="198" t="s">
        <v>90</v>
      </c>
      <c r="I126" s="225" t="s">
        <v>257</v>
      </c>
      <c r="J126" s="20" t="s">
        <v>356</v>
      </c>
    </row>
    <row r="127" spans="2:10" x14ac:dyDescent="0.35">
      <c r="B127" s="157"/>
      <c r="C127" s="222" t="s">
        <v>417</v>
      </c>
      <c r="D127" s="16" t="s">
        <v>227</v>
      </c>
      <c r="E127" s="16" t="s">
        <v>223</v>
      </c>
      <c r="F127" s="198">
        <v>3</v>
      </c>
      <c r="G127" s="198">
        <v>3</v>
      </c>
      <c r="H127" s="198" t="s">
        <v>90</v>
      </c>
      <c r="I127" s="225" t="s">
        <v>257</v>
      </c>
      <c r="J127" s="20" t="s">
        <v>356</v>
      </c>
    </row>
    <row r="128" spans="2:10" x14ac:dyDescent="0.35">
      <c r="B128" s="157"/>
      <c r="C128" s="222" t="s">
        <v>419</v>
      </c>
      <c r="D128" s="16" t="s">
        <v>460</v>
      </c>
      <c r="E128" s="16" t="s">
        <v>228</v>
      </c>
      <c r="F128" s="198">
        <v>2</v>
      </c>
      <c r="G128" s="198">
        <v>2</v>
      </c>
      <c r="H128" s="198" t="s">
        <v>90</v>
      </c>
      <c r="I128" s="225" t="s">
        <v>257</v>
      </c>
      <c r="J128" s="62" t="s">
        <v>91</v>
      </c>
    </row>
    <row r="129" spans="2:10" x14ac:dyDescent="0.35">
      <c r="B129" s="157"/>
      <c r="C129" s="198"/>
      <c r="E129" s="23"/>
      <c r="F129" s="198"/>
      <c r="G129" s="190"/>
      <c r="H129" s="190"/>
      <c r="I129" s="192"/>
      <c r="J129" s="20"/>
    </row>
    <row r="130" spans="2:10" x14ac:dyDescent="0.35">
      <c r="B130" s="157"/>
      <c r="C130" s="261" t="s">
        <v>316</v>
      </c>
      <c r="D130" s="262"/>
      <c r="E130" s="23"/>
      <c r="F130" s="198"/>
      <c r="G130" s="190"/>
      <c r="H130" s="190"/>
      <c r="I130" s="192"/>
      <c r="J130" s="20"/>
    </row>
    <row r="131" spans="2:10" x14ac:dyDescent="0.35">
      <c r="B131" s="157"/>
      <c r="C131" s="226" t="s">
        <v>463</v>
      </c>
      <c r="D131" s="22" t="s">
        <v>484</v>
      </c>
      <c r="E131" s="22" t="s">
        <v>237</v>
      </c>
      <c r="F131" s="198">
        <v>2</v>
      </c>
      <c r="G131" s="198">
        <v>2</v>
      </c>
      <c r="H131" s="198" t="s">
        <v>90</v>
      </c>
      <c r="I131" s="225" t="s">
        <v>257</v>
      </c>
      <c r="J131" s="62" t="s">
        <v>363</v>
      </c>
    </row>
    <row r="132" spans="2:10" x14ac:dyDescent="0.35">
      <c r="B132" s="157"/>
      <c r="C132" s="222" t="s">
        <v>494</v>
      </c>
      <c r="D132" s="16" t="s">
        <v>515</v>
      </c>
      <c r="E132" s="16" t="s">
        <v>246</v>
      </c>
      <c r="F132" s="198">
        <v>3</v>
      </c>
      <c r="G132" s="198">
        <v>3</v>
      </c>
      <c r="H132" s="198" t="s">
        <v>90</v>
      </c>
      <c r="I132" s="225" t="s">
        <v>257</v>
      </c>
      <c r="J132" s="62" t="s">
        <v>461</v>
      </c>
    </row>
    <row r="133" spans="2:10" ht="31" x14ac:dyDescent="0.35">
      <c r="B133" s="58"/>
      <c r="C133" s="222" t="s">
        <v>589</v>
      </c>
      <c r="D133" s="16" t="s">
        <v>514</v>
      </c>
      <c r="E133" s="16" t="s">
        <v>135</v>
      </c>
      <c r="F133" s="198">
        <v>3</v>
      </c>
      <c r="G133" s="198">
        <v>3</v>
      </c>
      <c r="H133" s="198" t="s">
        <v>90</v>
      </c>
      <c r="I133" s="225" t="s">
        <v>257</v>
      </c>
      <c r="J133" s="62" t="s">
        <v>91</v>
      </c>
    </row>
    <row r="134" spans="2:10" ht="16" thickBot="1" x14ac:dyDescent="0.4">
      <c r="B134" s="100"/>
      <c r="C134" s="68"/>
      <c r="D134" s="40"/>
      <c r="E134" s="101"/>
      <c r="F134" s="68"/>
      <c r="G134" s="101"/>
      <c r="H134" s="101"/>
      <c r="I134" s="101"/>
      <c r="J134" s="102"/>
    </row>
    <row r="135" spans="2:10" x14ac:dyDescent="0.35">
      <c r="B135" s="253" t="s">
        <v>258</v>
      </c>
      <c r="C135" s="254"/>
      <c r="D135" s="254"/>
      <c r="E135" s="254"/>
      <c r="F135" s="254"/>
      <c r="G135" s="254"/>
      <c r="H135" s="254"/>
      <c r="I135" s="254"/>
      <c r="J135" s="255"/>
    </row>
    <row r="136" spans="2:10" ht="16" thickBot="1" x14ac:dyDescent="0.4">
      <c r="B136" s="58">
        <v>1</v>
      </c>
      <c r="C136" s="227" t="s">
        <v>345</v>
      </c>
      <c r="D136" s="16" t="s">
        <v>270</v>
      </c>
      <c r="E136" s="194" t="s">
        <v>107</v>
      </c>
      <c r="F136" s="198">
        <v>4</v>
      </c>
      <c r="G136" s="198">
        <v>288</v>
      </c>
      <c r="H136" s="198" t="s">
        <v>106</v>
      </c>
      <c r="I136" s="29" t="s">
        <v>265</v>
      </c>
      <c r="J136" s="197" t="s">
        <v>7</v>
      </c>
    </row>
    <row r="137" spans="2:10" x14ac:dyDescent="0.35">
      <c r="B137" s="58">
        <v>2</v>
      </c>
      <c r="C137" s="222" t="s">
        <v>494</v>
      </c>
      <c r="D137" s="16" t="s">
        <v>302</v>
      </c>
      <c r="E137" s="16" t="s">
        <v>303</v>
      </c>
      <c r="F137" s="198">
        <v>4</v>
      </c>
      <c r="G137" s="198"/>
      <c r="H137" s="198" t="s">
        <v>106</v>
      </c>
      <c r="I137" s="198" t="s">
        <v>265</v>
      </c>
      <c r="J137" s="20" t="s">
        <v>38</v>
      </c>
    </row>
    <row r="138" spans="2:10" x14ac:dyDescent="0.35">
      <c r="B138" s="58">
        <v>3</v>
      </c>
      <c r="C138" s="222" t="s">
        <v>589</v>
      </c>
      <c r="D138" s="16" t="s">
        <v>158</v>
      </c>
      <c r="E138" s="16" t="s">
        <v>159</v>
      </c>
      <c r="F138" s="198">
        <v>4</v>
      </c>
      <c r="G138" s="198"/>
      <c r="H138" s="198" t="s">
        <v>106</v>
      </c>
      <c r="I138" s="198" t="s">
        <v>265</v>
      </c>
      <c r="J138" s="20"/>
    </row>
    <row r="139" spans="2:10" x14ac:dyDescent="0.35">
      <c r="B139" s="58"/>
      <c r="C139" s="192"/>
      <c r="D139" s="16" t="s">
        <v>466</v>
      </c>
      <c r="E139" s="38"/>
      <c r="F139" s="121">
        <v>5</v>
      </c>
      <c r="G139" s="121"/>
      <c r="H139" s="121" t="s">
        <v>90</v>
      </c>
      <c r="I139" s="198" t="s">
        <v>257</v>
      </c>
      <c r="J139" s="155"/>
    </row>
    <row r="140" spans="2:10" ht="16" thickBot="1" x14ac:dyDescent="0.4">
      <c r="B140" s="58"/>
      <c r="C140" s="192"/>
      <c r="D140" s="16" t="s">
        <v>465</v>
      </c>
      <c r="E140" s="38"/>
      <c r="F140" s="121">
        <v>2</v>
      </c>
      <c r="G140" s="121"/>
      <c r="H140" s="121" t="s">
        <v>90</v>
      </c>
      <c r="I140" s="198" t="s">
        <v>257</v>
      </c>
      <c r="J140" s="155"/>
    </row>
    <row r="141" spans="2:10" ht="16" thickBot="1" x14ac:dyDescent="0.4">
      <c r="B141" s="41"/>
      <c r="C141" s="42"/>
      <c r="D141" s="43"/>
      <c r="E141" s="44" t="s">
        <v>271</v>
      </c>
      <c r="F141" s="45">
        <f>SUM(F135:F140)</f>
        <v>19</v>
      </c>
      <c r="G141" s="46"/>
      <c r="H141" s="46"/>
      <c r="I141" s="46"/>
      <c r="J141" s="47"/>
    </row>
    <row r="142" spans="2:10" ht="18" thickBot="1" x14ac:dyDescent="0.4">
      <c r="B142" s="256" t="s">
        <v>464</v>
      </c>
      <c r="C142" s="257"/>
      <c r="D142" s="257"/>
      <c r="E142" s="257"/>
      <c r="F142" s="257"/>
      <c r="G142" s="257"/>
      <c r="H142" s="257"/>
      <c r="I142" s="257"/>
      <c r="J142" s="258"/>
    </row>
    <row r="143" spans="2:10" x14ac:dyDescent="0.35">
      <c r="B143" s="160"/>
      <c r="C143" s="259" t="s">
        <v>311</v>
      </c>
      <c r="D143" s="260"/>
      <c r="E143" s="104"/>
      <c r="F143" s="191"/>
      <c r="G143" s="191"/>
      <c r="H143" s="191"/>
      <c r="I143" s="193"/>
      <c r="J143" s="158"/>
    </row>
    <row r="144" spans="2:10" x14ac:dyDescent="0.35">
      <c r="B144" s="157"/>
      <c r="C144" s="222" t="s">
        <v>376</v>
      </c>
      <c r="D144" s="16" t="s">
        <v>519</v>
      </c>
      <c r="E144" s="16" t="s">
        <v>161</v>
      </c>
      <c r="F144" s="198">
        <v>3</v>
      </c>
      <c r="G144" s="198">
        <v>3</v>
      </c>
      <c r="H144" s="198" t="s">
        <v>90</v>
      </c>
      <c r="I144" s="225" t="s">
        <v>257</v>
      </c>
      <c r="J144" s="62" t="s">
        <v>91</v>
      </c>
    </row>
    <row r="145" spans="2:10" x14ac:dyDescent="0.35">
      <c r="B145" s="157"/>
      <c r="C145" s="222" t="s">
        <v>380</v>
      </c>
      <c r="D145" s="16" t="s">
        <v>520</v>
      </c>
      <c r="E145" s="16" t="s">
        <v>168</v>
      </c>
      <c r="F145" s="198">
        <v>3</v>
      </c>
      <c r="G145" s="198">
        <v>3</v>
      </c>
      <c r="H145" s="198" t="s">
        <v>90</v>
      </c>
      <c r="I145" s="225" t="s">
        <v>257</v>
      </c>
      <c r="J145" s="62" t="s">
        <v>91</v>
      </c>
    </row>
    <row r="146" spans="2:10" x14ac:dyDescent="0.35">
      <c r="B146" s="157"/>
      <c r="C146" s="222" t="s">
        <v>384</v>
      </c>
      <c r="D146" s="16" t="s">
        <v>521</v>
      </c>
      <c r="E146" s="23" t="s">
        <v>327</v>
      </c>
      <c r="F146" s="192">
        <v>2</v>
      </c>
      <c r="G146" s="198">
        <v>2</v>
      </c>
      <c r="H146" s="198" t="s">
        <v>90</v>
      </c>
      <c r="I146" s="225" t="s">
        <v>257</v>
      </c>
      <c r="J146" s="62" t="s">
        <v>91</v>
      </c>
    </row>
    <row r="147" spans="2:10" x14ac:dyDescent="0.35">
      <c r="B147" s="157"/>
      <c r="C147" s="192"/>
      <c r="D147" s="99"/>
      <c r="E147" s="23"/>
      <c r="F147" s="190"/>
      <c r="G147" s="190"/>
      <c r="H147" s="190"/>
      <c r="I147" s="192"/>
      <c r="J147" s="156"/>
    </row>
    <row r="148" spans="2:10" x14ac:dyDescent="0.35">
      <c r="B148" s="157"/>
      <c r="C148" s="261" t="s">
        <v>312</v>
      </c>
      <c r="D148" s="262"/>
      <c r="E148" s="23"/>
      <c r="F148" s="190"/>
      <c r="G148" s="190"/>
      <c r="H148" s="190"/>
      <c r="I148" s="192"/>
      <c r="J148" s="156"/>
    </row>
    <row r="149" spans="2:10" x14ac:dyDescent="0.35">
      <c r="B149" s="157"/>
      <c r="C149" s="222" t="s">
        <v>386</v>
      </c>
      <c r="D149" s="16" t="s">
        <v>595</v>
      </c>
      <c r="E149" s="16" t="s">
        <v>174</v>
      </c>
      <c r="F149" s="198">
        <v>3</v>
      </c>
      <c r="G149" s="198">
        <v>3</v>
      </c>
      <c r="H149" s="198" t="s">
        <v>90</v>
      </c>
      <c r="I149" s="225" t="s">
        <v>257</v>
      </c>
      <c r="J149" s="62" t="s">
        <v>91</v>
      </c>
    </row>
    <row r="150" spans="2:10" x14ac:dyDescent="0.35">
      <c r="B150" s="157"/>
      <c r="C150" s="222" t="s">
        <v>393</v>
      </c>
      <c r="D150" s="194" t="s">
        <v>517</v>
      </c>
      <c r="E150" s="196" t="s">
        <v>317</v>
      </c>
      <c r="F150" s="192">
        <v>2</v>
      </c>
      <c r="G150" s="198">
        <v>2</v>
      </c>
      <c r="H150" s="198" t="s">
        <v>90</v>
      </c>
      <c r="I150" s="225" t="s">
        <v>257</v>
      </c>
      <c r="J150" s="20" t="s">
        <v>383</v>
      </c>
    </row>
    <row r="151" spans="2:10" x14ac:dyDescent="0.35">
      <c r="B151" s="157"/>
      <c r="C151" s="192"/>
      <c r="D151" s="99"/>
      <c r="E151" s="23"/>
      <c r="F151" s="192"/>
      <c r="G151" s="190"/>
      <c r="H151" s="190"/>
      <c r="I151" s="192"/>
      <c r="J151" s="159"/>
    </row>
    <row r="152" spans="2:10" x14ac:dyDescent="0.35">
      <c r="B152" s="157"/>
      <c r="C152" s="259" t="s">
        <v>313</v>
      </c>
      <c r="D152" s="260"/>
      <c r="E152" s="23"/>
      <c r="F152" s="192"/>
      <c r="G152" s="190"/>
      <c r="H152" s="190"/>
      <c r="I152" s="192"/>
      <c r="J152" s="159"/>
    </row>
    <row r="153" spans="2:10" x14ac:dyDescent="0.35">
      <c r="B153" s="157"/>
      <c r="C153" s="222" t="s">
        <v>399</v>
      </c>
      <c r="D153" s="16" t="s">
        <v>518</v>
      </c>
      <c r="E153" s="16" t="s">
        <v>198</v>
      </c>
      <c r="F153" s="198">
        <v>2</v>
      </c>
      <c r="G153" s="198">
        <v>2</v>
      </c>
      <c r="H153" s="198" t="s">
        <v>90</v>
      </c>
      <c r="I153" s="225" t="s">
        <v>257</v>
      </c>
      <c r="J153" s="62" t="s">
        <v>91</v>
      </c>
    </row>
    <row r="154" spans="2:10" x14ac:dyDescent="0.35">
      <c r="B154" s="157"/>
      <c r="C154" s="222" t="s">
        <v>401</v>
      </c>
      <c r="D154" s="30" t="s">
        <v>516</v>
      </c>
      <c r="E154" s="98" t="s">
        <v>524</v>
      </c>
      <c r="F154" s="192">
        <v>3</v>
      </c>
      <c r="G154" s="198">
        <v>3</v>
      </c>
      <c r="H154" s="198" t="s">
        <v>90</v>
      </c>
      <c r="I154" s="225" t="s">
        <v>257</v>
      </c>
      <c r="J154" s="62" t="s">
        <v>392</v>
      </c>
    </row>
    <row r="155" spans="2:10" x14ac:dyDescent="0.35">
      <c r="B155" s="157"/>
      <c r="C155" s="192"/>
      <c r="D155" s="99"/>
      <c r="E155" s="23"/>
      <c r="F155" s="190"/>
      <c r="G155" s="190"/>
      <c r="H155" s="190"/>
      <c r="I155" s="192"/>
      <c r="J155" s="156"/>
    </row>
    <row r="156" spans="2:10" x14ac:dyDescent="0.35">
      <c r="B156" s="157"/>
      <c r="C156" s="261" t="s">
        <v>314</v>
      </c>
      <c r="D156" s="262"/>
      <c r="E156" s="23"/>
      <c r="F156" s="190"/>
      <c r="G156" s="190"/>
      <c r="H156" s="190"/>
      <c r="I156" s="192"/>
      <c r="J156" s="156"/>
    </row>
    <row r="157" spans="2:10" x14ac:dyDescent="0.35">
      <c r="B157" s="157"/>
      <c r="C157" s="222" t="s">
        <v>404</v>
      </c>
      <c r="D157" s="16" t="s">
        <v>492</v>
      </c>
      <c r="E157" s="16" t="s">
        <v>202</v>
      </c>
      <c r="F157" s="198">
        <v>2</v>
      </c>
      <c r="G157" s="198">
        <v>2</v>
      </c>
      <c r="H157" s="198" t="s">
        <v>90</v>
      </c>
      <c r="I157" s="225" t="s">
        <v>257</v>
      </c>
      <c r="J157" s="62" t="s">
        <v>91</v>
      </c>
    </row>
    <row r="158" spans="2:10" x14ac:dyDescent="0.35">
      <c r="B158" s="157"/>
      <c r="C158" s="222" t="s">
        <v>408</v>
      </c>
      <c r="D158" s="16" t="s">
        <v>490</v>
      </c>
      <c r="E158" s="16" t="s">
        <v>209</v>
      </c>
      <c r="F158" s="198">
        <v>2</v>
      </c>
      <c r="G158" s="198">
        <v>2</v>
      </c>
      <c r="H158" s="198" t="s">
        <v>90</v>
      </c>
      <c r="I158" s="225" t="s">
        <v>257</v>
      </c>
      <c r="J158" s="20" t="s">
        <v>401</v>
      </c>
    </row>
    <row r="159" spans="2:10" x14ac:dyDescent="0.35">
      <c r="B159" s="157"/>
      <c r="C159" s="222" t="s">
        <v>412</v>
      </c>
      <c r="D159" s="16" t="s">
        <v>491</v>
      </c>
      <c r="E159" s="38" t="s">
        <v>525</v>
      </c>
      <c r="F159" s="192">
        <v>3</v>
      </c>
      <c r="G159" s="198">
        <v>3</v>
      </c>
      <c r="H159" s="198" t="s">
        <v>90</v>
      </c>
      <c r="I159" s="225" t="s">
        <v>257</v>
      </c>
      <c r="J159" s="62" t="s">
        <v>403</v>
      </c>
    </row>
    <row r="160" spans="2:10" x14ac:dyDescent="0.35">
      <c r="B160" s="157"/>
      <c r="C160" s="198"/>
      <c r="D160" s="16"/>
      <c r="E160" s="23"/>
      <c r="F160" s="198"/>
      <c r="G160" s="190"/>
      <c r="H160" s="190"/>
      <c r="I160" s="192"/>
      <c r="J160" s="62"/>
    </row>
    <row r="161" spans="2:10" x14ac:dyDescent="0.35">
      <c r="B161" s="157"/>
      <c r="C161" s="261" t="s">
        <v>315</v>
      </c>
      <c r="D161" s="262"/>
      <c r="E161" s="23"/>
      <c r="F161" s="198"/>
      <c r="G161" s="190"/>
      <c r="H161" s="190"/>
      <c r="I161" s="192"/>
      <c r="J161" s="62"/>
    </row>
    <row r="162" spans="2:10" x14ac:dyDescent="0.35">
      <c r="B162" s="157"/>
      <c r="C162" s="222" t="s">
        <v>414</v>
      </c>
      <c r="D162" s="16" t="s">
        <v>489</v>
      </c>
      <c r="E162" s="16" t="s">
        <v>217</v>
      </c>
      <c r="F162" s="198">
        <v>3</v>
      </c>
      <c r="G162" s="198">
        <v>3</v>
      </c>
      <c r="H162" s="198" t="s">
        <v>90</v>
      </c>
      <c r="I162" s="225" t="s">
        <v>257</v>
      </c>
      <c r="J162" s="62" t="s">
        <v>356</v>
      </c>
    </row>
    <row r="163" spans="2:10" x14ac:dyDescent="0.35">
      <c r="B163" s="157"/>
      <c r="C163" s="222" t="s">
        <v>421</v>
      </c>
      <c r="D163" s="16" t="s">
        <v>522</v>
      </c>
      <c r="E163" s="38" t="s">
        <v>527</v>
      </c>
      <c r="F163" s="192">
        <v>2</v>
      </c>
      <c r="G163" s="198">
        <v>2</v>
      </c>
      <c r="H163" s="198" t="s">
        <v>90</v>
      </c>
      <c r="I163" s="225" t="s">
        <v>257</v>
      </c>
      <c r="J163" s="62" t="s">
        <v>91</v>
      </c>
    </row>
    <row r="164" spans="2:10" x14ac:dyDescent="0.35">
      <c r="B164" s="157"/>
      <c r="C164" s="198"/>
      <c r="D164" s="16"/>
      <c r="E164" s="23"/>
      <c r="F164" s="198"/>
      <c r="G164" s="190"/>
      <c r="H164" s="190"/>
      <c r="I164" s="192"/>
      <c r="J164" s="20"/>
    </row>
    <row r="165" spans="2:10" x14ac:dyDescent="0.35">
      <c r="B165" s="157"/>
      <c r="C165" s="261" t="s">
        <v>316</v>
      </c>
      <c r="D165" s="262"/>
      <c r="E165" s="23"/>
      <c r="F165" s="198"/>
      <c r="G165" s="190"/>
      <c r="H165" s="190"/>
      <c r="I165" s="192"/>
      <c r="J165" s="20"/>
    </row>
    <row r="166" spans="2:10" x14ac:dyDescent="0.35">
      <c r="B166" s="157"/>
      <c r="C166" s="226" t="s">
        <v>461</v>
      </c>
      <c r="D166" s="16" t="s">
        <v>488</v>
      </c>
      <c r="E166" s="16" t="s">
        <v>231</v>
      </c>
      <c r="F166" s="198">
        <v>2</v>
      </c>
      <c r="G166" s="198">
        <v>2</v>
      </c>
      <c r="H166" s="198" t="s">
        <v>90</v>
      </c>
      <c r="I166" s="225" t="s">
        <v>257</v>
      </c>
      <c r="J166" s="62" t="s">
        <v>91</v>
      </c>
    </row>
    <row r="167" spans="2:10" x14ac:dyDescent="0.35">
      <c r="B167" s="157"/>
      <c r="C167" s="226" t="s">
        <v>493</v>
      </c>
      <c r="D167" s="16" t="s">
        <v>486</v>
      </c>
      <c r="E167" s="16" t="s">
        <v>244</v>
      </c>
      <c r="F167" s="198">
        <v>3</v>
      </c>
      <c r="G167" s="198">
        <v>3</v>
      </c>
      <c r="H167" s="198" t="s">
        <v>90</v>
      </c>
      <c r="I167" s="225" t="s">
        <v>257</v>
      </c>
      <c r="J167" s="62" t="s">
        <v>363</v>
      </c>
    </row>
    <row r="168" spans="2:10" ht="31" x14ac:dyDescent="0.35">
      <c r="B168" s="58"/>
      <c r="C168" s="226" t="s">
        <v>590</v>
      </c>
      <c r="D168" s="23" t="s">
        <v>487</v>
      </c>
      <c r="E168" s="23" t="s">
        <v>301</v>
      </c>
      <c r="F168" s="192">
        <v>2</v>
      </c>
      <c r="G168" s="198">
        <v>2</v>
      </c>
      <c r="H168" s="192" t="s">
        <v>90</v>
      </c>
      <c r="I168" s="225" t="s">
        <v>257</v>
      </c>
      <c r="J168" s="62" t="s">
        <v>347</v>
      </c>
    </row>
    <row r="169" spans="2:10" ht="16" thickBot="1" x14ac:dyDescent="0.4">
      <c r="B169" s="105"/>
      <c r="C169" s="68"/>
      <c r="D169" s="40"/>
      <c r="E169" s="162"/>
      <c r="F169" s="68"/>
      <c r="G169" s="162"/>
      <c r="H169" s="162"/>
      <c r="I169" s="162"/>
      <c r="J169" s="102"/>
    </row>
    <row r="170" spans="2:10" ht="25.5" customHeight="1" x14ac:dyDescent="0.35">
      <c r="B170" s="253" t="s">
        <v>259</v>
      </c>
      <c r="C170" s="254"/>
      <c r="D170" s="254"/>
      <c r="E170" s="254"/>
      <c r="F170" s="254"/>
      <c r="G170" s="254"/>
      <c r="H170" s="254"/>
      <c r="I170" s="254"/>
      <c r="J170" s="255"/>
    </row>
    <row r="171" spans="2:10" ht="62.5" thickBot="1" x14ac:dyDescent="0.4">
      <c r="B171" s="7">
        <v>1</v>
      </c>
      <c r="C171" s="68" t="s">
        <v>572</v>
      </c>
      <c r="D171" s="16" t="s">
        <v>137</v>
      </c>
      <c r="E171" s="16" t="s">
        <v>138</v>
      </c>
      <c r="F171" s="8">
        <v>4</v>
      </c>
      <c r="G171" s="8"/>
      <c r="H171" s="8" t="s">
        <v>88</v>
      </c>
      <c r="I171" s="29" t="s">
        <v>265</v>
      </c>
      <c r="J171" s="114" t="s">
        <v>446</v>
      </c>
    </row>
    <row r="172" spans="2:10" ht="16" thickBot="1" x14ac:dyDescent="0.4">
      <c r="B172" s="41"/>
      <c r="C172" s="42"/>
      <c r="D172" s="43"/>
      <c r="E172" s="48" t="s">
        <v>271</v>
      </c>
      <c r="F172" s="45">
        <f>SUM(F171:F171)</f>
        <v>4</v>
      </c>
      <c r="G172" s="46"/>
      <c r="H172" s="46"/>
      <c r="I172" s="46"/>
      <c r="J172" s="47"/>
    </row>
    <row r="173" spans="2:10" ht="16" thickBot="1" x14ac:dyDescent="0.4">
      <c r="B173" s="24"/>
      <c r="C173" s="25"/>
      <c r="D173" s="263" t="s">
        <v>307</v>
      </c>
      <c r="E173" s="263"/>
      <c r="F173" s="28">
        <f>F21+F33+F44+F55+F61+F102+F141+F172</f>
        <v>143</v>
      </c>
      <c r="G173" s="25"/>
      <c r="H173" s="25"/>
      <c r="I173" s="26"/>
      <c r="J173" s="27"/>
    </row>
    <row r="174" spans="2:10" x14ac:dyDescent="0.35">
      <c r="B174" s="33"/>
      <c r="C174" s="34"/>
      <c r="D174" s="35"/>
      <c r="E174" s="35"/>
      <c r="F174" s="19"/>
      <c r="G174" s="19"/>
      <c r="H174" s="19"/>
      <c r="I174" s="19"/>
      <c r="J174" s="36"/>
    </row>
    <row r="175" spans="2:10" x14ac:dyDescent="0.35">
      <c r="B175" s="169" t="s">
        <v>564</v>
      </c>
      <c r="C175" s="34"/>
      <c r="D175" s="35"/>
      <c r="E175" s="35"/>
      <c r="F175" s="19"/>
      <c r="G175" s="19"/>
      <c r="H175" s="19"/>
      <c r="I175" s="19"/>
      <c r="J175" s="36"/>
    </row>
    <row r="176" spans="2:10" x14ac:dyDescent="0.35">
      <c r="B176" s="168" t="s">
        <v>565</v>
      </c>
      <c r="C176" s="34"/>
      <c r="D176" s="35"/>
      <c r="E176" s="35"/>
      <c r="F176" s="19">
        <f>F21+F33+F44+F55+F61</f>
        <v>103</v>
      </c>
      <c r="G176" s="19"/>
      <c r="H176" s="19"/>
      <c r="I176" s="19"/>
      <c r="J176" s="36"/>
    </row>
    <row r="177" spans="2:10" x14ac:dyDescent="0.35">
      <c r="B177" s="168" t="s">
        <v>566</v>
      </c>
      <c r="C177" s="34"/>
      <c r="D177" s="35"/>
      <c r="E177" s="35"/>
      <c r="F177" s="19"/>
      <c r="G177" s="19"/>
      <c r="H177" s="19"/>
      <c r="I177" s="19"/>
      <c r="J177" s="36"/>
    </row>
    <row r="178" spans="2:10" x14ac:dyDescent="0.35">
      <c r="B178" s="33"/>
      <c r="C178" s="34"/>
      <c r="D178" s="35"/>
      <c r="E178" s="35"/>
      <c r="F178" s="19"/>
      <c r="G178" s="19"/>
      <c r="H178" s="19"/>
      <c r="I178" s="19"/>
      <c r="J178" s="36"/>
    </row>
    <row r="179" spans="2:10" x14ac:dyDescent="0.35">
      <c r="B179" s="33"/>
      <c r="C179" s="34"/>
      <c r="D179" s="35"/>
      <c r="E179" s="35"/>
      <c r="F179" s="19"/>
      <c r="G179" s="19"/>
      <c r="H179" s="19"/>
      <c r="I179" s="19"/>
      <c r="J179" s="36"/>
    </row>
    <row r="180" spans="2:10" x14ac:dyDescent="0.35">
      <c r="B180" s="33"/>
      <c r="C180" s="34"/>
      <c r="D180" s="35"/>
      <c r="E180" s="35"/>
      <c r="F180" s="19"/>
      <c r="G180" s="19"/>
      <c r="H180" s="19"/>
      <c r="I180" s="19"/>
      <c r="J180" s="36"/>
    </row>
    <row r="181" spans="2:10" x14ac:dyDescent="0.35">
      <c r="B181" s="33"/>
      <c r="C181" s="34"/>
      <c r="D181" s="35"/>
      <c r="E181" s="35"/>
      <c r="F181" s="19"/>
      <c r="G181" s="19"/>
      <c r="H181" s="19"/>
      <c r="I181" s="19"/>
      <c r="J181" s="36"/>
    </row>
    <row r="182" spans="2:10" x14ac:dyDescent="0.35">
      <c r="B182" s="33"/>
      <c r="C182" s="34"/>
      <c r="D182" s="35"/>
      <c r="E182" s="35"/>
      <c r="F182" s="19"/>
      <c r="G182" s="19"/>
      <c r="H182" s="19"/>
      <c r="I182" s="19"/>
      <c r="J182" s="36"/>
    </row>
    <row r="183" spans="2:10" x14ac:dyDescent="0.35">
      <c r="B183" s="33"/>
      <c r="C183" s="34"/>
      <c r="D183" s="35"/>
      <c r="E183" s="35"/>
      <c r="F183" s="19"/>
      <c r="G183" s="19"/>
      <c r="H183" s="19"/>
      <c r="I183" s="19"/>
      <c r="J183" s="36"/>
    </row>
    <row r="184" spans="2:10" x14ac:dyDescent="0.35">
      <c r="B184" s="33"/>
      <c r="C184" s="34"/>
      <c r="D184" s="35"/>
      <c r="E184" s="35"/>
      <c r="F184" s="19"/>
      <c r="G184" s="19"/>
      <c r="H184" s="19"/>
      <c r="I184" s="19"/>
      <c r="J184" s="36"/>
    </row>
    <row r="185" spans="2:10" x14ac:dyDescent="0.35">
      <c r="B185" s="33"/>
      <c r="C185" s="34"/>
      <c r="D185" s="35"/>
      <c r="E185" s="35"/>
      <c r="F185" s="19"/>
      <c r="G185" s="19"/>
      <c r="H185" s="19"/>
      <c r="I185" s="19"/>
      <c r="J185" s="36"/>
    </row>
    <row r="186" spans="2:10" x14ac:dyDescent="0.35">
      <c r="B186" s="33"/>
      <c r="C186" s="34"/>
      <c r="D186" s="35"/>
      <c r="E186" s="35"/>
      <c r="F186" s="19"/>
      <c r="G186" s="19"/>
      <c r="H186" s="19"/>
      <c r="I186" s="19"/>
      <c r="J186" s="36"/>
    </row>
    <row r="187" spans="2:10" x14ac:dyDescent="0.35">
      <c r="B187" s="33"/>
      <c r="C187" s="34"/>
      <c r="D187" s="35"/>
      <c r="E187" s="35"/>
      <c r="F187" s="19"/>
      <c r="G187" s="19"/>
      <c r="H187" s="19"/>
      <c r="I187" s="19"/>
      <c r="J187" s="36"/>
    </row>
    <row r="188" spans="2:10" x14ac:dyDescent="0.35">
      <c r="B188" s="33"/>
      <c r="C188" s="34"/>
      <c r="D188" s="35"/>
      <c r="E188" s="35"/>
      <c r="F188" s="19"/>
      <c r="G188" s="19"/>
      <c r="H188" s="19"/>
      <c r="I188" s="19"/>
      <c r="J188" s="36"/>
    </row>
    <row r="189" spans="2:10" x14ac:dyDescent="0.35">
      <c r="B189" s="33"/>
      <c r="C189" s="34"/>
      <c r="D189" s="35"/>
      <c r="E189" s="35"/>
      <c r="F189" s="19"/>
      <c r="G189" s="19"/>
      <c r="H189" s="19"/>
      <c r="I189" s="19"/>
      <c r="J189" s="36"/>
    </row>
    <row r="190" spans="2:10" x14ac:dyDescent="0.35">
      <c r="B190" s="33"/>
      <c r="C190" s="34"/>
      <c r="D190" s="35"/>
      <c r="E190" s="35"/>
      <c r="F190" s="19"/>
      <c r="G190" s="19"/>
      <c r="H190" s="19"/>
      <c r="I190" s="19"/>
      <c r="J190" s="36"/>
    </row>
    <row r="191" spans="2:10" x14ac:dyDescent="0.35">
      <c r="B191" s="33"/>
      <c r="C191" s="34"/>
      <c r="D191" s="35"/>
      <c r="E191" s="35"/>
      <c r="F191" s="19"/>
      <c r="G191" s="19"/>
      <c r="H191" s="19"/>
      <c r="I191" s="19"/>
      <c r="J191" s="36"/>
    </row>
    <row r="192" spans="2:10" x14ac:dyDescent="0.35">
      <c r="B192" s="33"/>
      <c r="C192" s="34"/>
      <c r="D192" s="35"/>
      <c r="E192" s="35"/>
      <c r="F192" s="19"/>
      <c r="G192" s="19"/>
      <c r="H192" s="19"/>
      <c r="I192" s="19"/>
      <c r="J192" s="36"/>
    </row>
    <row r="193" spans="2:10" x14ac:dyDescent="0.35">
      <c r="B193" s="33"/>
      <c r="C193" s="34"/>
      <c r="D193" s="35"/>
      <c r="E193" s="35"/>
      <c r="F193" s="19"/>
      <c r="G193" s="19"/>
      <c r="H193" s="19"/>
      <c r="I193" s="19"/>
      <c r="J193" s="36"/>
    </row>
    <row r="194" spans="2:10" x14ac:dyDescent="0.35">
      <c r="B194" s="33"/>
      <c r="C194" s="34"/>
      <c r="D194" s="35"/>
      <c r="E194" s="35"/>
      <c r="F194" s="19"/>
      <c r="G194" s="19"/>
      <c r="H194" s="19"/>
      <c r="I194" s="19"/>
      <c r="J194" s="36"/>
    </row>
    <row r="195" spans="2:10" x14ac:dyDescent="0.35">
      <c r="B195" s="33"/>
      <c r="C195" s="34"/>
      <c r="D195" s="35"/>
      <c r="E195" s="35"/>
      <c r="F195" s="19"/>
      <c r="G195" s="19"/>
      <c r="H195" s="19"/>
      <c r="I195" s="19"/>
      <c r="J195" s="36"/>
    </row>
    <row r="196" spans="2:10" x14ac:dyDescent="0.35">
      <c r="B196" s="33"/>
      <c r="C196" s="34"/>
      <c r="D196" s="35"/>
      <c r="E196" s="35"/>
      <c r="F196" s="19"/>
      <c r="G196" s="19"/>
      <c r="H196" s="19"/>
      <c r="I196" s="19"/>
      <c r="J196" s="36"/>
    </row>
    <row r="197" spans="2:10" x14ac:dyDescent="0.35">
      <c r="B197" s="33"/>
      <c r="C197" s="34"/>
      <c r="D197" s="35"/>
      <c r="E197" s="35"/>
      <c r="F197" s="19"/>
      <c r="G197" s="19"/>
      <c r="H197" s="19"/>
      <c r="I197" s="19"/>
      <c r="J197" s="36"/>
    </row>
    <row r="198" spans="2:10" x14ac:dyDescent="0.35">
      <c r="B198" s="33"/>
      <c r="C198" s="34"/>
      <c r="D198" s="35"/>
      <c r="E198" s="35"/>
      <c r="F198" s="19"/>
      <c r="G198" s="19"/>
      <c r="H198" s="19"/>
      <c r="I198" s="19"/>
      <c r="J198" s="36"/>
    </row>
    <row r="199" spans="2:10" x14ac:dyDescent="0.35">
      <c r="B199" s="33"/>
      <c r="C199" s="34"/>
      <c r="D199" s="35"/>
      <c r="E199" s="35"/>
      <c r="F199" s="19"/>
      <c r="G199" s="19"/>
      <c r="H199" s="19"/>
      <c r="I199" s="19"/>
      <c r="J199" s="36"/>
    </row>
    <row r="200" spans="2:10" x14ac:dyDescent="0.35">
      <c r="B200" s="33"/>
      <c r="C200" s="34"/>
      <c r="D200" s="35"/>
      <c r="E200" s="35"/>
      <c r="F200" s="19"/>
      <c r="G200" s="19"/>
      <c r="H200" s="19"/>
      <c r="I200" s="19"/>
      <c r="J200" s="36"/>
    </row>
    <row r="201" spans="2:10" x14ac:dyDescent="0.35">
      <c r="B201" s="33"/>
      <c r="C201" s="34"/>
      <c r="D201" s="35"/>
      <c r="E201" s="35"/>
      <c r="F201" s="19"/>
      <c r="G201" s="19"/>
      <c r="H201" s="19"/>
      <c r="I201" s="19"/>
      <c r="J201" s="36"/>
    </row>
    <row r="202" spans="2:10" x14ac:dyDescent="0.35">
      <c r="B202" s="33"/>
      <c r="C202" s="34"/>
      <c r="D202" s="35"/>
      <c r="E202" s="35"/>
      <c r="F202" s="19"/>
      <c r="G202" s="19"/>
      <c r="H202" s="19"/>
      <c r="I202" s="19"/>
      <c r="J202" s="36"/>
    </row>
    <row r="203" spans="2:10" x14ac:dyDescent="0.35">
      <c r="B203" s="33"/>
      <c r="C203" s="34"/>
      <c r="D203" s="35"/>
      <c r="E203" s="35"/>
      <c r="F203" s="19"/>
      <c r="G203" s="19"/>
      <c r="H203" s="19"/>
      <c r="I203" s="19"/>
      <c r="J203" s="36"/>
    </row>
    <row r="204" spans="2:10" x14ac:dyDescent="0.35">
      <c r="B204" s="33"/>
      <c r="C204" s="34"/>
      <c r="D204" s="35"/>
      <c r="E204" s="35"/>
      <c r="F204" s="19"/>
      <c r="G204" s="19"/>
      <c r="H204" s="19"/>
      <c r="I204" s="19"/>
      <c r="J204" s="36"/>
    </row>
    <row r="205" spans="2:10" x14ac:dyDescent="0.35">
      <c r="B205" s="33"/>
      <c r="C205" s="34"/>
      <c r="D205" s="35"/>
      <c r="E205" s="35"/>
      <c r="F205" s="19"/>
      <c r="G205" s="19"/>
      <c r="H205" s="19"/>
      <c r="I205" s="19"/>
      <c r="J205" s="36"/>
    </row>
    <row r="206" spans="2:10" x14ac:dyDescent="0.35">
      <c r="B206" s="33"/>
      <c r="C206" s="34"/>
      <c r="D206" s="35"/>
      <c r="E206" s="35"/>
      <c r="F206" s="19"/>
      <c r="G206" s="19"/>
      <c r="H206" s="19"/>
      <c r="I206" s="19"/>
      <c r="J206" s="36"/>
    </row>
    <row r="207" spans="2:10" x14ac:dyDescent="0.35">
      <c r="B207" s="33"/>
      <c r="C207" s="34"/>
      <c r="D207" s="35"/>
      <c r="E207" s="35"/>
      <c r="F207" s="19"/>
      <c r="G207" s="19"/>
      <c r="H207" s="19"/>
      <c r="I207" s="19"/>
      <c r="J207" s="36"/>
    </row>
    <row r="208" spans="2:10" x14ac:dyDescent="0.35">
      <c r="B208" s="33"/>
      <c r="C208" s="34"/>
      <c r="D208" s="35"/>
      <c r="E208" s="35"/>
      <c r="F208" s="19"/>
      <c r="G208" s="19"/>
      <c r="H208" s="19"/>
      <c r="I208" s="19"/>
      <c r="J208" s="36"/>
    </row>
    <row r="209" spans="2:10" x14ac:dyDescent="0.35">
      <c r="B209" s="33"/>
      <c r="C209" s="34"/>
      <c r="D209" s="35"/>
      <c r="E209" s="35"/>
      <c r="F209" s="19"/>
      <c r="G209" s="19"/>
      <c r="H209" s="19"/>
      <c r="I209" s="19"/>
      <c r="J209" s="36"/>
    </row>
    <row r="210" spans="2:10" x14ac:dyDescent="0.35">
      <c r="B210" s="33"/>
      <c r="C210" s="34"/>
      <c r="D210" s="35"/>
      <c r="E210" s="35"/>
      <c r="F210" s="19"/>
      <c r="G210" s="19"/>
      <c r="H210" s="19"/>
      <c r="I210" s="19"/>
      <c r="J210" s="36"/>
    </row>
    <row r="211" spans="2:10" x14ac:dyDescent="0.35">
      <c r="B211" s="33"/>
      <c r="C211" s="34"/>
      <c r="D211" s="35"/>
      <c r="E211" s="35"/>
      <c r="F211" s="19"/>
      <c r="G211" s="19"/>
      <c r="H211" s="19"/>
      <c r="I211" s="19"/>
      <c r="J211" s="36"/>
    </row>
    <row r="212" spans="2:10" x14ac:dyDescent="0.35">
      <c r="B212" s="33"/>
      <c r="C212" s="34"/>
      <c r="D212" s="35"/>
      <c r="E212" s="35"/>
      <c r="F212" s="19"/>
      <c r="G212" s="19"/>
      <c r="H212" s="19"/>
      <c r="I212" s="19"/>
      <c r="J212" s="36"/>
    </row>
    <row r="213" spans="2:10" x14ac:dyDescent="0.35">
      <c r="B213" s="33"/>
      <c r="C213" s="34"/>
      <c r="D213" s="35"/>
      <c r="E213" s="35"/>
      <c r="F213" s="19"/>
      <c r="G213" s="19"/>
      <c r="H213" s="19"/>
      <c r="I213" s="19"/>
      <c r="J213" s="36"/>
    </row>
    <row r="214" spans="2:10" x14ac:dyDescent="0.35">
      <c r="B214" s="33"/>
      <c r="C214" s="34"/>
      <c r="D214" s="35"/>
      <c r="E214" s="35"/>
      <c r="F214" s="19"/>
      <c r="G214" s="19"/>
      <c r="H214" s="19"/>
      <c r="I214" s="19"/>
      <c r="J214" s="36"/>
    </row>
    <row r="215" spans="2:10" x14ac:dyDescent="0.35">
      <c r="B215" s="33"/>
      <c r="C215" s="34"/>
      <c r="D215" s="35"/>
      <c r="E215" s="35"/>
      <c r="F215" s="19"/>
      <c r="G215" s="19"/>
      <c r="H215" s="19"/>
      <c r="I215" s="19"/>
      <c r="J215" s="36"/>
    </row>
    <row r="216" spans="2:10" x14ac:dyDescent="0.35">
      <c r="B216" s="33"/>
      <c r="C216" s="34"/>
      <c r="D216" s="35"/>
      <c r="E216" s="35"/>
      <c r="F216" s="19"/>
      <c r="G216" s="19"/>
      <c r="H216" s="19"/>
      <c r="I216" s="19"/>
      <c r="J216" s="36"/>
    </row>
    <row r="217" spans="2:10" x14ac:dyDescent="0.35">
      <c r="B217" s="33"/>
      <c r="C217" s="34"/>
      <c r="D217" s="35"/>
      <c r="E217" s="35"/>
      <c r="F217" s="19"/>
      <c r="G217" s="19"/>
      <c r="H217" s="19"/>
      <c r="I217" s="19"/>
      <c r="J217" s="36"/>
    </row>
    <row r="218" spans="2:10" x14ac:dyDescent="0.35">
      <c r="B218" s="33"/>
      <c r="C218" s="34"/>
      <c r="D218" s="35"/>
      <c r="E218" s="35"/>
      <c r="F218" s="19"/>
      <c r="G218" s="19"/>
      <c r="H218" s="19"/>
      <c r="I218" s="19"/>
      <c r="J218" s="36"/>
    </row>
    <row r="219" spans="2:10" x14ac:dyDescent="0.35">
      <c r="B219" s="33"/>
      <c r="C219" s="34"/>
      <c r="D219" s="35"/>
      <c r="E219" s="35"/>
      <c r="F219" s="19"/>
      <c r="G219" s="19"/>
      <c r="H219" s="19"/>
      <c r="I219" s="19"/>
      <c r="J219" s="36"/>
    </row>
    <row r="220" spans="2:10" x14ac:dyDescent="0.35">
      <c r="B220" s="33"/>
      <c r="C220" s="34"/>
      <c r="D220" s="35"/>
      <c r="E220" s="35"/>
      <c r="F220" s="19"/>
      <c r="G220" s="19"/>
      <c r="H220" s="19"/>
      <c r="I220" s="19"/>
      <c r="J220" s="36"/>
    </row>
    <row r="221" spans="2:10" x14ac:dyDescent="0.35">
      <c r="B221" s="33"/>
      <c r="C221" s="34"/>
      <c r="D221" s="35"/>
      <c r="E221" s="35"/>
      <c r="F221" s="19"/>
      <c r="G221" s="19"/>
      <c r="H221" s="19"/>
      <c r="I221" s="19"/>
      <c r="J221" s="36"/>
    </row>
    <row r="222" spans="2:10" x14ac:dyDescent="0.35">
      <c r="B222" s="33"/>
      <c r="C222" s="34"/>
      <c r="D222" s="35"/>
      <c r="E222" s="35"/>
      <c r="F222" s="19"/>
      <c r="G222" s="19"/>
      <c r="H222" s="19"/>
      <c r="I222" s="19"/>
      <c r="J222" s="36"/>
    </row>
    <row r="223" spans="2:10" x14ac:dyDescent="0.35">
      <c r="B223" s="33"/>
      <c r="C223" s="34"/>
      <c r="D223" s="35"/>
      <c r="E223" s="35"/>
      <c r="F223" s="19"/>
      <c r="G223" s="19"/>
      <c r="H223" s="19"/>
      <c r="I223" s="19"/>
      <c r="J223" s="36"/>
    </row>
    <row r="224" spans="2:10" x14ac:dyDescent="0.35">
      <c r="B224" s="33"/>
      <c r="C224" s="34"/>
      <c r="D224" s="35"/>
      <c r="E224" s="35"/>
      <c r="F224" s="19"/>
      <c r="G224" s="19"/>
      <c r="H224" s="19"/>
      <c r="I224" s="19"/>
      <c r="J224" s="36"/>
    </row>
    <row r="225" spans="2:10" x14ac:dyDescent="0.35">
      <c r="B225" s="33"/>
      <c r="C225" s="34"/>
      <c r="D225" s="35"/>
      <c r="E225" s="35"/>
      <c r="F225" s="19"/>
      <c r="G225" s="19"/>
      <c r="H225" s="19"/>
      <c r="I225" s="19"/>
      <c r="J225" s="36"/>
    </row>
    <row r="226" spans="2:10" x14ac:dyDescent="0.35">
      <c r="B226" s="33"/>
      <c r="C226" s="34"/>
      <c r="D226" s="35"/>
      <c r="E226" s="35"/>
      <c r="F226" s="19"/>
      <c r="G226" s="19"/>
      <c r="H226" s="19"/>
      <c r="I226" s="19"/>
      <c r="J226" s="36"/>
    </row>
    <row r="227" spans="2:10" x14ac:dyDescent="0.35">
      <c r="B227" s="33"/>
      <c r="C227" s="34"/>
      <c r="D227" s="35"/>
      <c r="E227" s="35"/>
      <c r="F227" s="19"/>
      <c r="G227" s="19"/>
      <c r="H227" s="19"/>
      <c r="I227" s="19"/>
      <c r="J227" s="36"/>
    </row>
    <row r="228" spans="2:10" x14ac:dyDescent="0.35">
      <c r="B228" s="33"/>
      <c r="C228" s="34"/>
      <c r="D228" s="35"/>
      <c r="E228" s="35"/>
      <c r="F228" s="19"/>
      <c r="G228" s="19"/>
      <c r="H228" s="19"/>
      <c r="I228" s="19"/>
      <c r="J228" s="36"/>
    </row>
    <row r="229" spans="2:10" x14ac:dyDescent="0.35">
      <c r="B229" s="33"/>
      <c r="C229" s="34"/>
      <c r="D229" s="35"/>
      <c r="E229" s="35"/>
      <c r="F229" s="19"/>
      <c r="G229" s="19"/>
      <c r="H229" s="19"/>
      <c r="I229" s="19"/>
      <c r="J229" s="36"/>
    </row>
    <row r="230" spans="2:10" x14ac:dyDescent="0.35">
      <c r="B230" s="33"/>
      <c r="C230" s="34"/>
      <c r="D230" s="35"/>
      <c r="E230" s="35"/>
      <c r="F230" s="19"/>
      <c r="G230" s="19"/>
      <c r="H230" s="19"/>
      <c r="I230" s="19"/>
      <c r="J230" s="36"/>
    </row>
    <row r="231" spans="2:10" x14ac:dyDescent="0.35">
      <c r="B231" s="33"/>
      <c r="C231" s="34"/>
      <c r="D231" s="35"/>
      <c r="E231" s="35"/>
      <c r="F231" s="19"/>
      <c r="G231" s="19"/>
      <c r="H231" s="19"/>
      <c r="I231" s="19"/>
      <c r="J231" s="36"/>
    </row>
    <row r="232" spans="2:10" x14ac:dyDescent="0.35">
      <c r="B232" s="33"/>
      <c r="C232" s="34"/>
      <c r="D232" s="35"/>
      <c r="E232" s="35"/>
      <c r="F232" s="19"/>
      <c r="G232" s="19"/>
      <c r="H232" s="19"/>
      <c r="I232" s="19"/>
      <c r="J232" s="36"/>
    </row>
    <row r="233" spans="2:10" x14ac:dyDescent="0.35">
      <c r="B233" s="33"/>
      <c r="C233" s="34"/>
      <c r="D233" s="35"/>
      <c r="E233" s="35"/>
      <c r="F233" s="19"/>
      <c r="G233" s="19"/>
      <c r="H233" s="19"/>
      <c r="I233" s="19"/>
      <c r="J233" s="36"/>
    </row>
    <row r="234" spans="2:10" x14ac:dyDescent="0.35">
      <c r="B234" s="33"/>
      <c r="C234" s="34"/>
      <c r="D234" s="35"/>
      <c r="E234" s="35"/>
      <c r="F234" s="19"/>
      <c r="G234" s="19"/>
      <c r="H234" s="19"/>
      <c r="I234" s="19"/>
      <c r="J234" s="36"/>
    </row>
    <row r="235" spans="2:10" x14ac:dyDescent="0.35">
      <c r="B235" s="33"/>
      <c r="C235" s="34"/>
      <c r="D235" s="35"/>
      <c r="E235" s="35"/>
      <c r="F235" s="19"/>
      <c r="G235" s="19"/>
      <c r="H235" s="19"/>
      <c r="I235" s="19"/>
      <c r="J235" s="36"/>
    </row>
    <row r="236" spans="2:10" x14ac:dyDescent="0.35">
      <c r="B236" s="33"/>
      <c r="C236" s="34"/>
      <c r="D236" s="35"/>
      <c r="E236" s="35"/>
      <c r="F236" s="19"/>
      <c r="G236" s="19"/>
      <c r="H236" s="19"/>
      <c r="I236" s="19"/>
      <c r="J236" s="36"/>
    </row>
    <row r="237" spans="2:10" x14ac:dyDescent="0.35">
      <c r="B237" s="33"/>
      <c r="C237" s="34"/>
      <c r="D237" s="35"/>
      <c r="E237" s="35"/>
      <c r="F237" s="19"/>
      <c r="G237" s="19"/>
      <c r="H237" s="19"/>
      <c r="I237" s="19"/>
      <c r="J237" s="36"/>
    </row>
    <row r="238" spans="2:10" x14ac:dyDescent="0.35">
      <c r="B238" s="33"/>
      <c r="C238" s="34"/>
      <c r="D238" s="35"/>
      <c r="E238" s="35"/>
      <c r="F238" s="19"/>
      <c r="G238" s="19"/>
      <c r="H238" s="19"/>
      <c r="I238" s="19"/>
      <c r="J238" s="36"/>
    </row>
    <row r="239" spans="2:10" x14ac:dyDescent="0.35">
      <c r="B239" s="4"/>
      <c r="C239" s="3"/>
      <c r="D239" s="4"/>
      <c r="E239" s="4"/>
      <c r="F239" s="4"/>
      <c r="G239" s="3"/>
      <c r="H239" s="3"/>
      <c r="I239" s="4"/>
      <c r="J239" s="32"/>
    </row>
  </sheetData>
  <autoFilter ref="I1:I239"/>
  <mergeCells count="35">
    <mergeCell ref="C156:D156"/>
    <mergeCell ref="C161:D161"/>
    <mergeCell ref="C165:D165"/>
    <mergeCell ref="B170:J170"/>
    <mergeCell ref="D173:E173"/>
    <mergeCell ref="C152:D152"/>
    <mergeCell ref="B103:J103"/>
    <mergeCell ref="C104:D104"/>
    <mergeCell ref="C110:D110"/>
    <mergeCell ref="C115:D115"/>
    <mergeCell ref="C120:D120"/>
    <mergeCell ref="C125:D125"/>
    <mergeCell ref="C130:D130"/>
    <mergeCell ref="B135:J135"/>
    <mergeCell ref="B142:J142"/>
    <mergeCell ref="C143:D143"/>
    <mergeCell ref="C148:D148"/>
    <mergeCell ref="B97:J97"/>
    <mergeCell ref="B22:J22"/>
    <mergeCell ref="B34:J34"/>
    <mergeCell ref="B45:J45"/>
    <mergeCell ref="B56:J56"/>
    <mergeCell ref="B62:J62"/>
    <mergeCell ref="C63:D63"/>
    <mergeCell ref="C68:D68"/>
    <mergeCell ref="C74:D74"/>
    <mergeCell ref="C80:D80"/>
    <mergeCell ref="C86:D86"/>
    <mergeCell ref="C92:D92"/>
    <mergeCell ref="B1:J1"/>
    <mergeCell ref="B2:J2"/>
    <mergeCell ref="B5:J5"/>
    <mergeCell ref="F6:F12"/>
    <mergeCell ref="G6:G12"/>
    <mergeCell ref="H6:H12"/>
  </mergeCells>
  <pageMargins left="0.7" right="0.7" top="0.75" bottom="0.75" header="0.3" footer="0.3"/>
  <pageSetup orientation="portrait" horizontalDpi="4294967293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139"/>
  <sheetViews>
    <sheetView topLeftCell="A16" zoomScale="78" workbookViewId="0">
      <selection activeCell="K30" sqref="K30"/>
    </sheetView>
  </sheetViews>
  <sheetFormatPr defaultRowHeight="14.5" x14ac:dyDescent="0.35"/>
  <cols>
    <col min="1" max="2" width="8.7265625" style="61"/>
    <col min="3" max="3" width="16" style="61" customWidth="1"/>
    <col min="4" max="4" width="36.7265625" style="61" customWidth="1"/>
    <col min="5" max="5" width="10.26953125" style="61" customWidth="1"/>
    <col min="6" max="6" width="17.1796875" style="61" customWidth="1"/>
    <col min="7" max="7" width="39.6328125" style="61" customWidth="1"/>
    <col min="8" max="8" width="37.1796875" style="61" customWidth="1"/>
    <col min="9" max="16384" width="8.7265625" style="61"/>
  </cols>
  <sheetData>
    <row r="1" spans="2:9" ht="15" hidden="1" customHeight="1" x14ac:dyDescent="0.3">
      <c r="B1" s="2" t="s">
        <v>567</v>
      </c>
      <c r="C1" s="2"/>
      <c r="D1" s="2"/>
      <c r="E1" s="2"/>
    </row>
    <row r="2" spans="2:9" ht="15" x14ac:dyDescent="0.3">
      <c r="B2" s="2" t="s">
        <v>568</v>
      </c>
      <c r="C2" s="2"/>
      <c r="D2" s="2"/>
      <c r="E2" s="2"/>
    </row>
    <row r="3" spans="2:9" ht="15" x14ac:dyDescent="0.3">
      <c r="B3" s="2"/>
      <c r="C3" s="2"/>
      <c r="D3" s="2"/>
      <c r="E3" s="2"/>
    </row>
    <row r="4" spans="2:9" ht="22.5" customHeight="1" x14ac:dyDescent="0.35">
      <c r="C4" s="64"/>
      <c r="D4" s="64"/>
      <c r="E4" s="64"/>
    </row>
    <row r="5" spans="2:9" ht="34.5" customHeight="1" x14ac:dyDescent="0.35">
      <c r="B5" s="267" t="s">
        <v>0</v>
      </c>
      <c r="C5" s="276" t="s">
        <v>531</v>
      </c>
      <c r="D5" s="277"/>
      <c r="E5" s="271" t="s">
        <v>256</v>
      </c>
      <c r="F5" s="276" t="s">
        <v>529</v>
      </c>
      <c r="G5" s="277"/>
      <c r="H5" s="269" t="s">
        <v>87</v>
      </c>
      <c r="I5" s="271" t="s">
        <v>256</v>
      </c>
    </row>
    <row r="6" spans="2:9" ht="26" customHeight="1" x14ac:dyDescent="0.35">
      <c r="B6" s="268"/>
      <c r="C6" s="189" t="s">
        <v>254</v>
      </c>
      <c r="D6" s="189" t="s">
        <v>530</v>
      </c>
      <c r="E6" s="272"/>
      <c r="F6" s="189" t="s">
        <v>254</v>
      </c>
      <c r="G6" s="189" t="s">
        <v>530</v>
      </c>
      <c r="H6" s="270"/>
      <c r="I6" s="272"/>
    </row>
    <row r="7" spans="2:9" ht="27" customHeight="1" x14ac:dyDescent="0.35">
      <c r="B7" s="264" t="s">
        <v>283</v>
      </c>
      <c r="C7" s="265"/>
      <c r="D7" s="265"/>
      <c r="E7" s="265"/>
      <c r="F7" s="265"/>
      <c r="G7" s="265"/>
      <c r="H7" s="265"/>
      <c r="I7" s="266"/>
    </row>
    <row r="8" spans="2:9" ht="15.5" x14ac:dyDescent="0.35">
      <c r="B8" s="21">
        <v>1</v>
      </c>
      <c r="C8" s="17" t="s">
        <v>70</v>
      </c>
      <c r="D8" s="117" t="s">
        <v>89</v>
      </c>
      <c r="E8" s="238">
        <v>3</v>
      </c>
      <c r="F8" s="17" t="s">
        <v>328</v>
      </c>
      <c r="G8" s="10" t="s">
        <v>89</v>
      </c>
      <c r="H8" s="10" t="s">
        <v>573</v>
      </c>
      <c r="I8" s="238">
        <v>3</v>
      </c>
    </row>
    <row r="9" spans="2:9" ht="15.5" x14ac:dyDescent="0.35">
      <c r="B9" s="21"/>
      <c r="C9" s="17" t="s">
        <v>71</v>
      </c>
      <c r="D9" s="117" t="s">
        <v>92</v>
      </c>
      <c r="E9" s="239"/>
      <c r="F9" s="17" t="s">
        <v>329</v>
      </c>
      <c r="G9" s="10" t="s">
        <v>92</v>
      </c>
      <c r="H9" s="10" t="s">
        <v>574</v>
      </c>
      <c r="I9" s="239"/>
    </row>
    <row r="10" spans="2:9" ht="15.5" x14ac:dyDescent="0.35">
      <c r="B10" s="21"/>
      <c r="C10" s="17" t="s">
        <v>72</v>
      </c>
      <c r="D10" s="117" t="s">
        <v>93</v>
      </c>
      <c r="E10" s="239"/>
      <c r="F10" s="17" t="s">
        <v>330</v>
      </c>
      <c r="G10" s="10" t="s">
        <v>93</v>
      </c>
      <c r="H10" s="10" t="s">
        <v>576</v>
      </c>
      <c r="I10" s="239"/>
    </row>
    <row r="11" spans="2:9" ht="15.5" x14ac:dyDescent="0.35">
      <c r="B11" s="21"/>
      <c r="C11" s="17" t="s">
        <v>73</v>
      </c>
      <c r="D11" s="117" t="s">
        <v>94</v>
      </c>
      <c r="E11" s="239"/>
      <c r="F11" s="17" t="s">
        <v>331</v>
      </c>
      <c r="G11" s="10" t="s">
        <v>94</v>
      </c>
      <c r="H11" s="10" t="s">
        <v>575</v>
      </c>
      <c r="I11" s="239"/>
    </row>
    <row r="12" spans="2:9" ht="15.5" x14ac:dyDescent="0.35">
      <c r="B12" s="21"/>
      <c r="C12" s="17" t="s">
        <v>74</v>
      </c>
      <c r="D12" s="117" t="s">
        <v>94</v>
      </c>
      <c r="E12" s="239"/>
      <c r="F12" s="17" t="s">
        <v>332</v>
      </c>
      <c r="G12" s="10" t="s">
        <v>95</v>
      </c>
      <c r="H12" s="10" t="s">
        <v>577</v>
      </c>
      <c r="I12" s="239"/>
    </row>
    <row r="13" spans="2:9" ht="15.5" x14ac:dyDescent="0.35">
      <c r="B13" s="21"/>
      <c r="C13" s="17" t="s">
        <v>75</v>
      </c>
      <c r="D13" s="117" t="s">
        <v>94</v>
      </c>
      <c r="E13" s="239"/>
      <c r="F13" s="17" t="s">
        <v>333</v>
      </c>
      <c r="G13" s="10" t="s">
        <v>96</v>
      </c>
      <c r="H13" s="10" t="s">
        <v>579</v>
      </c>
      <c r="I13" s="239"/>
    </row>
    <row r="14" spans="2:9" ht="15.5" x14ac:dyDescent="0.35">
      <c r="B14" s="21"/>
      <c r="C14" s="129"/>
      <c r="D14" s="130"/>
      <c r="E14" s="120"/>
      <c r="F14" s="17" t="s">
        <v>333</v>
      </c>
      <c r="G14" s="10" t="s">
        <v>533</v>
      </c>
      <c r="H14" s="10" t="s">
        <v>578</v>
      </c>
      <c r="I14" s="240"/>
    </row>
    <row r="15" spans="2:9" ht="15.5" x14ac:dyDescent="0.35">
      <c r="B15" s="7">
        <v>2</v>
      </c>
      <c r="C15" s="8" t="s">
        <v>76</v>
      </c>
      <c r="D15" s="9" t="s">
        <v>97</v>
      </c>
      <c r="E15" s="8">
        <v>2</v>
      </c>
      <c r="F15" s="17" t="s">
        <v>334</v>
      </c>
      <c r="G15" s="10" t="s">
        <v>97</v>
      </c>
      <c r="H15" s="10" t="s">
        <v>98</v>
      </c>
      <c r="I15" s="17">
        <v>2</v>
      </c>
    </row>
    <row r="16" spans="2:9" ht="15.5" x14ac:dyDescent="0.35">
      <c r="B16" s="7">
        <v>3</v>
      </c>
      <c r="C16" s="8" t="s">
        <v>77</v>
      </c>
      <c r="D16" s="9" t="s">
        <v>85</v>
      </c>
      <c r="E16" s="11">
        <v>2</v>
      </c>
      <c r="F16" s="17" t="s">
        <v>335</v>
      </c>
      <c r="G16" s="10" t="s">
        <v>85</v>
      </c>
      <c r="H16" s="10" t="s">
        <v>582</v>
      </c>
      <c r="I16" s="17">
        <v>2</v>
      </c>
    </row>
    <row r="17" spans="2:9" ht="15.5" x14ac:dyDescent="0.35">
      <c r="B17" s="7">
        <v>4</v>
      </c>
      <c r="C17" s="8" t="s">
        <v>78</v>
      </c>
      <c r="D17" s="10" t="s">
        <v>86</v>
      </c>
      <c r="E17" s="8">
        <v>2</v>
      </c>
      <c r="F17" s="17" t="s">
        <v>336</v>
      </c>
      <c r="G17" s="10" t="s">
        <v>581</v>
      </c>
      <c r="H17" s="10" t="s">
        <v>580</v>
      </c>
      <c r="I17" s="17">
        <v>2</v>
      </c>
    </row>
    <row r="18" spans="2:9" ht="16" thickBot="1" x14ac:dyDescent="0.4">
      <c r="B18" s="7">
        <v>5</v>
      </c>
      <c r="C18" s="8" t="s">
        <v>79</v>
      </c>
      <c r="D18" s="9" t="s">
        <v>100</v>
      </c>
      <c r="E18" s="8">
        <v>3</v>
      </c>
      <c r="F18" s="17" t="s">
        <v>337</v>
      </c>
      <c r="G18" s="10" t="s">
        <v>100</v>
      </c>
      <c r="H18" s="10" t="s">
        <v>101</v>
      </c>
      <c r="I18" s="17">
        <v>3</v>
      </c>
    </row>
    <row r="19" spans="2:9" ht="21" customHeight="1" x14ac:dyDescent="0.35">
      <c r="B19" s="278" t="s">
        <v>102</v>
      </c>
      <c r="C19" s="279"/>
      <c r="D19" s="279"/>
      <c r="E19" s="279"/>
      <c r="F19" s="279"/>
      <c r="G19" s="279"/>
      <c r="H19" s="279"/>
      <c r="I19" s="280"/>
    </row>
    <row r="20" spans="2:9" ht="31" x14ac:dyDescent="0.35">
      <c r="B20" s="58">
        <v>1</v>
      </c>
      <c r="C20" s="17" t="s">
        <v>80</v>
      </c>
      <c r="D20" s="16" t="s">
        <v>534</v>
      </c>
      <c r="E20" s="17">
        <v>3</v>
      </c>
      <c r="F20" s="17" t="s">
        <v>338</v>
      </c>
      <c r="G20" s="16" t="s">
        <v>279</v>
      </c>
      <c r="H20" s="200" t="s">
        <v>103</v>
      </c>
      <c r="I20" s="90">
        <v>2</v>
      </c>
    </row>
    <row r="21" spans="2:9" ht="15.5" x14ac:dyDescent="0.35">
      <c r="B21" s="58">
        <v>2</v>
      </c>
      <c r="C21" s="17" t="s">
        <v>81</v>
      </c>
      <c r="D21" s="16" t="s">
        <v>104</v>
      </c>
      <c r="E21" s="17">
        <v>2</v>
      </c>
      <c r="F21" s="17" t="s">
        <v>339</v>
      </c>
      <c r="G21" s="16" t="s">
        <v>104</v>
      </c>
      <c r="H21" s="200" t="s">
        <v>584</v>
      </c>
      <c r="I21" s="90">
        <v>3</v>
      </c>
    </row>
    <row r="22" spans="2:9" ht="15.5" x14ac:dyDescent="0.35">
      <c r="B22" s="58">
        <v>3</v>
      </c>
      <c r="C22" s="17" t="s">
        <v>82</v>
      </c>
      <c r="D22" s="16" t="s">
        <v>84</v>
      </c>
      <c r="E22" s="17">
        <v>4</v>
      </c>
      <c r="F22" s="281" t="s">
        <v>340</v>
      </c>
      <c r="G22" s="287" t="s">
        <v>84</v>
      </c>
      <c r="H22" s="287" t="s">
        <v>105</v>
      </c>
      <c r="I22" s="286">
        <v>3</v>
      </c>
    </row>
    <row r="23" spans="2:9" ht="15.5" x14ac:dyDescent="0.35">
      <c r="B23" s="58"/>
      <c r="C23" s="17" t="s">
        <v>538</v>
      </c>
      <c r="D23" s="16" t="s">
        <v>539</v>
      </c>
      <c r="E23" s="17">
        <v>2</v>
      </c>
      <c r="F23" s="281"/>
      <c r="G23" s="288"/>
      <c r="H23" s="288"/>
      <c r="I23" s="286"/>
    </row>
    <row r="24" spans="2:9" ht="15.5" x14ac:dyDescent="0.35">
      <c r="B24" s="58">
        <v>4</v>
      </c>
      <c r="C24" s="17" t="s">
        <v>4</v>
      </c>
      <c r="D24" s="22" t="s">
        <v>247</v>
      </c>
      <c r="E24" s="167">
        <v>2</v>
      </c>
      <c r="F24" s="17" t="s">
        <v>343</v>
      </c>
      <c r="G24" s="22" t="s">
        <v>247</v>
      </c>
      <c r="H24" s="22" t="s">
        <v>248</v>
      </c>
      <c r="I24" s="90">
        <v>2</v>
      </c>
    </row>
    <row r="25" spans="2:9" ht="31" x14ac:dyDescent="0.35">
      <c r="B25" s="58">
        <v>5</v>
      </c>
      <c r="C25" s="17" t="s">
        <v>5</v>
      </c>
      <c r="D25" s="18" t="s">
        <v>537</v>
      </c>
      <c r="E25" s="17">
        <v>2</v>
      </c>
      <c r="F25" s="31" t="s">
        <v>362</v>
      </c>
      <c r="G25" s="221" t="s">
        <v>425</v>
      </c>
      <c r="H25" s="200" t="s">
        <v>428</v>
      </c>
      <c r="I25" s="90">
        <v>2</v>
      </c>
    </row>
    <row r="26" spans="2:9" ht="15.5" x14ac:dyDescent="0.35">
      <c r="B26" s="58">
        <v>6</v>
      </c>
      <c r="C26" s="17" t="s">
        <v>6</v>
      </c>
      <c r="D26" s="16" t="s">
        <v>540</v>
      </c>
      <c r="E26" s="17">
        <v>2</v>
      </c>
      <c r="F26" s="31" t="s">
        <v>363</v>
      </c>
      <c r="G26" s="16" t="s">
        <v>424</v>
      </c>
      <c r="H26" s="200" t="s">
        <v>429</v>
      </c>
      <c r="I26" s="90">
        <v>2</v>
      </c>
    </row>
    <row r="27" spans="2:9" ht="39" customHeight="1" x14ac:dyDescent="0.35">
      <c r="B27" s="58">
        <v>7</v>
      </c>
      <c r="C27" s="17" t="s">
        <v>83</v>
      </c>
      <c r="D27" s="16" t="s">
        <v>270</v>
      </c>
      <c r="E27" s="17">
        <v>4</v>
      </c>
      <c r="F27" s="281" t="s">
        <v>345</v>
      </c>
      <c r="G27" s="282" t="s">
        <v>270</v>
      </c>
      <c r="H27" s="285" t="s">
        <v>107</v>
      </c>
      <c r="I27" s="286">
        <v>4</v>
      </c>
    </row>
    <row r="28" spans="2:9" ht="15.5" x14ac:dyDescent="0.35">
      <c r="B28" s="58">
        <v>8</v>
      </c>
      <c r="C28" s="17" t="s">
        <v>7</v>
      </c>
      <c r="D28" s="16" t="s">
        <v>541</v>
      </c>
      <c r="E28" s="17">
        <v>2</v>
      </c>
      <c r="F28" s="281"/>
      <c r="G28" s="283"/>
      <c r="H28" s="285"/>
      <c r="I28" s="286"/>
    </row>
    <row r="29" spans="2:9" ht="37" customHeight="1" x14ac:dyDescent="0.35">
      <c r="B29" s="58">
        <v>9</v>
      </c>
      <c r="C29" s="17" t="s">
        <v>535</v>
      </c>
      <c r="D29" s="16" t="s">
        <v>536</v>
      </c>
      <c r="E29" s="17">
        <v>2</v>
      </c>
      <c r="F29" s="281"/>
      <c r="G29" s="284"/>
      <c r="H29" s="285"/>
      <c r="I29" s="286"/>
    </row>
    <row r="30" spans="2:9" ht="28.5" customHeight="1" x14ac:dyDescent="0.35">
      <c r="B30" s="302" t="s">
        <v>108</v>
      </c>
      <c r="C30" s="303"/>
      <c r="D30" s="303"/>
      <c r="E30" s="303"/>
      <c r="F30" s="303"/>
      <c r="G30" s="303"/>
      <c r="H30" s="303"/>
      <c r="I30" s="304"/>
    </row>
    <row r="31" spans="2:9" ht="15.5" x14ac:dyDescent="0.35">
      <c r="B31" s="58">
        <v>1</v>
      </c>
      <c r="C31" s="121" t="s">
        <v>2</v>
      </c>
      <c r="D31" s="16" t="s">
        <v>542</v>
      </c>
      <c r="E31" s="121">
        <v>2</v>
      </c>
      <c r="F31" s="17" t="s">
        <v>341</v>
      </c>
      <c r="G31" s="16" t="s">
        <v>426</v>
      </c>
      <c r="H31" s="16" t="s">
        <v>587</v>
      </c>
      <c r="I31" s="90">
        <v>2</v>
      </c>
    </row>
    <row r="32" spans="2:9" ht="15.5" x14ac:dyDescent="0.35">
      <c r="B32" s="58">
        <v>2</v>
      </c>
      <c r="C32" s="121" t="s">
        <v>3</v>
      </c>
      <c r="D32" s="16" t="s">
        <v>543</v>
      </c>
      <c r="E32" s="121">
        <v>2</v>
      </c>
      <c r="F32" s="17" t="s">
        <v>342</v>
      </c>
      <c r="G32" s="16" t="s">
        <v>272</v>
      </c>
      <c r="H32" s="16" t="s">
        <v>266</v>
      </c>
      <c r="I32" s="90">
        <v>2</v>
      </c>
    </row>
    <row r="33" spans="2:9" ht="15.5" x14ac:dyDescent="0.35">
      <c r="B33" s="58">
        <v>3</v>
      </c>
      <c r="C33" s="17"/>
      <c r="D33" s="22"/>
      <c r="E33" s="167"/>
      <c r="F33" s="17" t="s">
        <v>344</v>
      </c>
      <c r="G33" s="22" t="s">
        <v>249</v>
      </c>
      <c r="H33" s="22" t="s">
        <v>250</v>
      </c>
      <c r="I33" s="90">
        <v>2</v>
      </c>
    </row>
    <row r="34" spans="2:9" ht="15.5" x14ac:dyDescent="0.35">
      <c r="B34" s="58"/>
      <c r="C34" s="17" t="s">
        <v>19</v>
      </c>
      <c r="D34" s="16" t="s">
        <v>128</v>
      </c>
      <c r="E34" s="121">
        <v>2</v>
      </c>
      <c r="F34" s="17" t="s">
        <v>346</v>
      </c>
      <c r="G34" s="16" t="s">
        <v>128</v>
      </c>
      <c r="H34" s="16" t="s">
        <v>129</v>
      </c>
      <c r="I34" s="90">
        <v>2</v>
      </c>
    </row>
    <row r="35" spans="2:9" ht="15.5" x14ac:dyDescent="0.35">
      <c r="B35" s="58">
        <v>5</v>
      </c>
      <c r="C35" s="17" t="s">
        <v>20</v>
      </c>
      <c r="D35" s="16" t="s">
        <v>545</v>
      </c>
      <c r="E35" s="121">
        <v>2</v>
      </c>
      <c r="F35" s="17" t="s">
        <v>347</v>
      </c>
      <c r="G35" s="16" t="s">
        <v>291</v>
      </c>
      <c r="H35" s="16" t="s">
        <v>130</v>
      </c>
      <c r="I35" s="90">
        <v>2</v>
      </c>
    </row>
    <row r="36" spans="2:9" ht="15.5" x14ac:dyDescent="0.35">
      <c r="B36" s="58">
        <v>6</v>
      </c>
      <c r="C36" s="17" t="s">
        <v>22</v>
      </c>
      <c r="D36" s="16" t="s">
        <v>548</v>
      </c>
      <c r="E36" s="121">
        <v>2</v>
      </c>
      <c r="F36" s="17" t="s">
        <v>348</v>
      </c>
      <c r="G36" s="16" t="s">
        <v>292</v>
      </c>
      <c r="H36" s="16" t="s">
        <v>133</v>
      </c>
      <c r="I36" s="90">
        <v>2</v>
      </c>
    </row>
    <row r="37" spans="2:9" ht="15.5" x14ac:dyDescent="0.35">
      <c r="B37" s="58">
        <v>7</v>
      </c>
      <c r="C37" s="17" t="s">
        <v>27</v>
      </c>
      <c r="D37" s="16" t="s">
        <v>139</v>
      </c>
      <c r="E37" s="121">
        <v>3</v>
      </c>
      <c r="F37" s="17" t="s">
        <v>349</v>
      </c>
      <c r="G37" s="16" t="s">
        <v>139</v>
      </c>
      <c r="H37" s="16" t="s">
        <v>140</v>
      </c>
      <c r="I37" s="90">
        <v>3</v>
      </c>
    </row>
    <row r="38" spans="2:9" ht="15.5" x14ac:dyDescent="0.35">
      <c r="B38" s="58">
        <v>8</v>
      </c>
      <c r="C38" s="17" t="s">
        <v>30</v>
      </c>
      <c r="D38" s="16" t="s">
        <v>145</v>
      </c>
      <c r="E38" s="121">
        <v>3</v>
      </c>
      <c r="F38" s="17" t="s">
        <v>350</v>
      </c>
      <c r="G38" s="16" t="s">
        <v>145</v>
      </c>
      <c r="H38" s="16" t="s">
        <v>146</v>
      </c>
      <c r="I38" s="90">
        <v>2</v>
      </c>
    </row>
    <row r="39" spans="2:9" ht="21" customHeight="1" x14ac:dyDescent="0.35">
      <c r="B39" s="58">
        <v>9</v>
      </c>
      <c r="C39" s="17" t="s">
        <v>18</v>
      </c>
      <c r="D39" s="16" t="s">
        <v>126</v>
      </c>
      <c r="E39" s="121">
        <v>2</v>
      </c>
      <c r="F39" s="17" t="s">
        <v>351</v>
      </c>
      <c r="G39" s="16" t="s">
        <v>126</v>
      </c>
      <c r="H39" s="16" t="s">
        <v>127</v>
      </c>
      <c r="I39" s="90">
        <v>2</v>
      </c>
    </row>
    <row r="40" spans="2:9" ht="31" x14ac:dyDescent="0.35">
      <c r="B40" s="58">
        <v>10</v>
      </c>
      <c r="C40" s="17" t="s">
        <v>23</v>
      </c>
      <c r="D40" s="16" t="s">
        <v>549</v>
      </c>
      <c r="E40" s="121">
        <v>2</v>
      </c>
      <c r="F40" s="281" t="s">
        <v>352</v>
      </c>
      <c r="G40" s="291" t="s">
        <v>273</v>
      </c>
      <c r="H40" s="293" t="s">
        <v>274</v>
      </c>
      <c r="I40" s="90">
        <v>3</v>
      </c>
    </row>
    <row r="41" spans="2:9" ht="15.5" x14ac:dyDescent="0.35">
      <c r="B41" s="58"/>
      <c r="C41" s="17" t="s">
        <v>546</v>
      </c>
      <c r="D41" s="16" t="s">
        <v>547</v>
      </c>
      <c r="E41" s="121">
        <v>2</v>
      </c>
      <c r="F41" s="281"/>
      <c r="G41" s="292"/>
      <c r="H41" s="293"/>
      <c r="I41" s="90"/>
    </row>
    <row r="42" spans="2:9" ht="17.5" customHeight="1" x14ac:dyDescent="0.35">
      <c r="B42" s="58">
        <v>11</v>
      </c>
      <c r="C42" s="17" t="s">
        <v>31</v>
      </c>
      <c r="D42" s="16" t="s">
        <v>147</v>
      </c>
      <c r="E42" s="17">
        <v>3</v>
      </c>
      <c r="F42" s="17" t="s">
        <v>353</v>
      </c>
      <c r="G42" s="16" t="s">
        <v>147</v>
      </c>
      <c r="H42" s="16" t="s">
        <v>148</v>
      </c>
      <c r="I42" s="90">
        <v>2</v>
      </c>
    </row>
    <row r="43" spans="2:9" ht="15.5" x14ac:dyDescent="0.35">
      <c r="B43" s="58">
        <v>12</v>
      </c>
      <c r="C43" s="17" t="s">
        <v>28</v>
      </c>
      <c r="D43" s="16" t="s">
        <v>141</v>
      </c>
      <c r="E43" s="17">
        <v>3</v>
      </c>
      <c r="F43" s="17" t="s">
        <v>354</v>
      </c>
      <c r="G43" s="16" t="s">
        <v>141</v>
      </c>
      <c r="H43" s="16" t="s">
        <v>142</v>
      </c>
      <c r="I43" s="90">
        <v>2</v>
      </c>
    </row>
    <row r="44" spans="2:9" ht="18.5" customHeight="1" x14ac:dyDescent="0.35">
      <c r="B44" s="58">
        <v>13</v>
      </c>
      <c r="C44" s="17" t="s">
        <v>32</v>
      </c>
      <c r="D44" s="18" t="s">
        <v>550</v>
      </c>
      <c r="E44" s="121">
        <v>3</v>
      </c>
      <c r="F44" s="17" t="s">
        <v>355</v>
      </c>
      <c r="G44" s="221" t="s">
        <v>293</v>
      </c>
      <c r="H44" s="18" t="s">
        <v>294</v>
      </c>
      <c r="I44" s="90">
        <v>2</v>
      </c>
    </row>
    <row r="45" spans="2:9" ht="15.5" x14ac:dyDescent="0.35">
      <c r="B45" s="58">
        <v>14</v>
      </c>
      <c r="C45" s="85"/>
      <c r="D45" s="85"/>
      <c r="E45" s="85"/>
      <c r="F45" s="17" t="s">
        <v>356</v>
      </c>
      <c r="G45" s="16" t="s">
        <v>277</v>
      </c>
      <c r="H45" s="16" t="s">
        <v>278</v>
      </c>
      <c r="I45" s="90">
        <v>2</v>
      </c>
    </row>
    <row r="46" spans="2:9" ht="15.5" x14ac:dyDescent="0.35">
      <c r="B46" s="58">
        <v>15</v>
      </c>
      <c r="C46" s="17" t="s">
        <v>10</v>
      </c>
      <c r="D46" s="16" t="s">
        <v>111</v>
      </c>
      <c r="E46" s="121">
        <v>3</v>
      </c>
      <c r="F46" s="17" t="s">
        <v>357</v>
      </c>
      <c r="G46" s="16" t="s">
        <v>111</v>
      </c>
      <c r="H46" s="16" t="s">
        <v>113</v>
      </c>
      <c r="I46" s="90">
        <v>3</v>
      </c>
    </row>
    <row r="47" spans="2:9" ht="23.5" customHeight="1" x14ac:dyDescent="0.35">
      <c r="B47" s="58">
        <v>16</v>
      </c>
      <c r="C47" s="17" t="s">
        <v>9</v>
      </c>
      <c r="D47" s="16" t="s">
        <v>109</v>
      </c>
      <c r="E47" s="121">
        <v>2</v>
      </c>
      <c r="F47" s="17" t="s">
        <v>358</v>
      </c>
      <c r="G47" s="16" t="s">
        <v>109</v>
      </c>
      <c r="H47" s="16" t="s">
        <v>110</v>
      </c>
      <c r="I47" s="90">
        <v>2</v>
      </c>
    </row>
    <row r="48" spans="2:9" ht="36" customHeight="1" x14ac:dyDescent="0.35">
      <c r="B48" s="58">
        <v>17</v>
      </c>
      <c r="C48" s="17" t="s">
        <v>11</v>
      </c>
      <c r="D48" s="16" t="s">
        <v>544</v>
      </c>
      <c r="E48" s="17">
        <v>3</v>
      </c>
      <c r="F48" s="17" t="s">
        <v>359</v>
      </c>
      <c r="G48" s="16" t="s">
        <v>287</v>
      </c>
      <c r="H48" s="16" t="s">
        <v>288</v>
      </c>
      <c r="I48" s="90">
        <v>3</v>
      </c>
    </row>
    <row r="49" spans="2:9" ht="20" customHeight="1" x14ac:dyDescent="0.35">
      <c r="B49" s="58">
        <v>18</v>
      </c>
      <c r="C49" s="170"/>
      <c r="D49" s="170"/>
      <c r="E49" s="170"/>
      <c r="F49" s="17" t="s">
        <v>360</v>
      </c>
      <c r="G49" s="16" t="s">
        <v>275</v>
      </c>
      <c r="H49" s="16" t="s">
        <v>276</v>
      </c>
      <c r="I49" s="90">
        <v>2</v>
      </c>
    </row>
    <row r="50" spans="2:9" ht="15.5" x14ac:dyDescent="0.35">
      <c r="B50" s="58">
        <v>19</v>
      </c>
      <c r="C50" s="17" t="s">
        <v>29</v>
      </c>
      <c r="D50" s="16" t="s">
        <v>143</v>
      </c>
      <c r="E50" s="17">
        <v>2</v>
      </c>
      <c r="F50" s="17" t="s">
        <v>361</v>
      </c>
      <c r="G50" s="16" t="s">
        <v>143</v>
      </c>
      <c r="H50" s="16" t="s">
        <v>144</v>
      </c>
      <c r="I50" s="90">
        <v>2</v>
      </c>
    </row>
    <row r="51" spans="2:9" ht="15.5" x14ac:dyDescent="0.35">
      <c r="B51" s="58">
        <v>20</v>
      </c>
      <c r="C51" s="17" t="s">
        <v>37</v>
      </c>
      <c r="D51" s="18" t="s">
        <v>156</v>
      </c>
      <c r="E51" s="121">
        <v>3</v>
      </c>
      <c r="F51" s="17" t="s">
        <v>362</v>
      </c>
      <c r="G51" s="221" t="s">
        <v>156</v>
      </c>
      <c r="H51" s="18" t="s">
        <v>157</v>
      </c>
      <c r="I51" s="90">
        <v>2</v>
      </c>
    </row>
    <row r="52" spans="2:9" ht="15.5" x14ac:dyDescent="0.35">
      <c r="B52" s="58">
        <v>21</v>
      </c>
      <c r="C52" s="17" t="s">
        <v>38</v>
      </c>
      <c r="D52" s="16" t="s">
        <v>551</v>
      </c>
      <c r="E52" s="17">
        <v>2</v>
      </c>
      <c r="F52" s="17" t="s">
        <v>363</v>
      </c>
      <c r="G52" s="16" t="s">
        <v>229</v>
      </c>
      <c r="H52" s="16" t="s">
        <v>251</v>
      </c>
      <c r="I52" s="90">
        <v>2</v>
      </c>
    </row>
    <row r="53" spans="2:9" ht="46" customHeight="1" x14ac:dyDescent="0.35">
      <c r="B53" s="58">
        <v>22</v>
      </c>
      <c r="C53" s="17" t="s">
        <v>13</v>
      </c>
      <c r="D53" s="18" t="s">
        <v>116</v>
      </c>
      <c r="E53" s="17">
        <v>3</v>
      </c>
      <c r="F53" s="17" t="s">
        <v>364</v>
      </c>
      <c r="G53" s="221" t="s">
        <v>116</v>
      </c>
      <c r="H53" s="18" t="s">
        <v>117</v>
      </c>
      <c r="I53" s="90">
        <v>3</v>
      </c>
    </row>
    <row r="54" spans="2:9" ht="15.5" x14ac:dyDescent="0.35">
      <c r="B54" s="58">
        <v>23</v>
      </c>
      <c r="C54" s="17" t="s">
        <v>15</v>
      </c>
      <c r="D54" s="16" t="s">
        <v>120</v>
      </c>
      <c r="E54" s="17">
        <v>3</v>
      </c>
      <c r="F54" s="17" t="s">
        <v>365</v>
      </c>
      <c r="G54" s="16" t="s">
        <v>120</v>
      </c>
      <c r="H54" s="16" t="s">
        <v>121</v>
      </c>
      <c r="I54" s="90">
        <v>3</v>
      </c>
    </row>
    <row r="55" spans="2:9" ht="15.5" x14ac:dyDescent="0.35">
      <c r="B55" s="58">
        <v>24</v>
      </c>
      <c r="C55" s="17" t="s">
        <v>33</v>
      </c>
      <c r="D55" s="18" t="s">
        <v>149</v>
      </c>
      <c r="E55" s="17">
        <v>2</v>
      </c>
      <c r="F55" s="17" t="s">
        <v>366</v>
      </c>
      <c r="G55" s="221" t="s">
        <v>149</v>
      </c>
      <c r="H55" s="18" t="s">
        <v>150</v>
      </c>
      <c r="I55" s="90">
        <v>2</v>
      </c>
    </row>
    <row r="56" spans="2:9" ht="15.5" x14ac:dyDescent="0.35">
      <c r="B56" s="58">
        <v>25</v>
      </c>
      <c r="C56" s="17" t="s">
        <v>25</v>
      </c>
      <c r="D56" s="16" t="s">
        <v>136</v>
      </c>
      <c r="E56" s="17">
        <v>2</v>
      </c>
      <c r="F56" s="17" t="s">
        <v>367</v>
      </c>
      <c r="G56" s="16" t="s">
        <v>136</v>
      </c>
      <c r="H56" s="16" t="s">
        <v>136</v>
      </c>
      <c r="I56" s="90">
        <v>2</v>
      </c>
    </row>
    <row r="57" spans="2:9" ht="15.5" x14ac:dyDescent="0.35">
      <c r="B57" s="58">
        <v>26</v>
      </c>
      <c r="C57" s="17" t="s">
        <v>14</v>
      </c>
      <c r="D57" s="18" t="s">
        <v>118</v>
      </c>
      <c r="E57" s="121">
        <v>2</v>
      </c>
      <c r="F57" s="17" t="s">
        <v>368</v>
      </c>
      <c r="G57" s="221" t="s">
        <v>118</v>
      </c>
      <c r="H57" s="18" t="s">
        <v>119</v>
      </c>
      <c r="I57" s="90">
        <v>2</v>
      </c>
    </row>
    <row r="58" spans="2:9" ht="31" x14ac:dyDescent="0.35">
      <c r="B58" s="58">
        <v>27</v>
      </c>
      <c r="C58" s="17" t="s">
        <v>34</v>
      </c>
      <c r="D58" s="18" t="s">
        <v>151</v>
      </c>
      <c r="E58" s="121">
        <v>3</v>
      </c>
      <c r="F58" s="17" t="s">
        <v>369</v>
      </c>
      <c r="G58" s="221" t="s">
        <v>151</v>
      </c>
      <c r="H58" s="18" t="s">
        <v>152</v>
      </c>
      <c r="I58" s="90">
        <v>2</v>
      </c>
    </row>
    <row r="59" spans="2:9" ht="31" x14ac:dyDescent="0.35">
      <c r="B59" s="58">
        <v>28</v>
      </c>
      <c r="C59" s="17" t="s">
        <v>39</v>
      </c>
      <c r="D59" s="18" t="s">
        <v>552</v>
      </c>
      <c r="E59" s="121">
        <v>2</v>
      </c>
      <c r="F59" s="17" t="s">
        <v>370</v>
      </c>
      <c r="G59" s="221" t="s">
        <v>285</v>
      </c>
      <c r="H59" s="18" t="s">
        <v>286</v>
      </c>
      <c r="I59" s="90">
        <v>2</v>
      </c>
    </row>
    <row r="60" spans="2:9" ht="31" x14ac:dyDescent="0.35">
      <c r="B60" s="58">
        <v>29</v>
      </c>
      <c r="C60" s="17" t="s">
        <v>16</v>
      </c>
      <c r="D60" s="16" t="s">
        <v>122</v>
      </c>
      <c r="E60" s="17">
        <v>3</v>
      </c>
      <c r="F60" s="17" t="s">
        <v>372</v>
      </c>
      <c r="G60" s="16" t="s">
        <v>122</v>
      </c>
      <c r="H60" s="16" t="s">
        <v>123</v>
      </c>
      <c r="I60" s="90">
        <v>3</v>
      </c>
    </row>
    <row r="61" spans="2:9" ht="31" x14ac:dyDescent="0.35">
      <c r="B61" s="58">
        <v>30</v>
      </c>
      <c r="C61" s="17" t="s">
        <v>17</v>
      </c>
      <c r="D61" s="16" t="s">
        <v>554</v>
      </c>
      <c r="E61" s="17">
        <v>3</v>
      </c>
      <c r="F61" s="17" t="s">
        <v>373</v>
      </c>
      <c r="G61" s="16" t="s">
        <v>596</v>
      </c>
      <c r="H61" s="18" t="s">
        <v>427</v>
      </c>
      <c r="I61" s="90">
        <v>3</v>
      </c>
    </row>
    <row r="62" spans="2:9" ht="15.5" x14ac:dyDescent="0.35">
      <c r="B62" s="58">
        <v>31</v>
      </c>
      <c r="C62" s="121" t="s">
        <v>68</v>
      </c>
      <c r="D62" s="16" t="s">
        <v>553</v>
      </c>
      <c r="E62" s="75">
        <v>3</v>
      </c>
      <c r="F62" s="17" t="s">
        <v>430</v>
      </c>
      <c r="G62" s="16" t="s">
        <v>302</v>
      </c>
      <c r="H62" s="16" t="s">
        <v>303</v>
      </c>
      <c r="I62" s="90">
        <v>4</v>
      </c>
    </row>
    <row r="63" spans="2:9" ht="15.5" x14ac:dyDescent="0.35">
      <c r="B63" s="58">
        <v>32</v>
      </c>
      <c r="C63" s="121" t="s">
        <v>69</v>
      </c>
      <c r="D63" s="16" t="s">
        <v>158</v>
      </c>
      <c r="E63" s="121">
        <v>4</v>
      </c>
      <c r="F63" s="17" t="s">
        <v>371</v>
      </c>
      <c r="G63" s="16" t="s">
        <v>158</v>
      </c>
      <c r="H63" s="16" t="s">
        <v>159</v>
      </c>
      <c r="I63" s="90">
        <v>4</v>
      </c>
    </row>
    <row r="64" spans="2:9" ht="15.5" x14ac:dyDescent="0.35">
      <c r="B64" s="58">
        <v>33</v>
      </c>
      <c r="C64" s="17" t="s">
        <v>26</v>
      </c>
      <c r="D64" s="16" t="s">
        <v>137</v>
      </c>
      <c r="E64" s="121">
        <v>4</v>
      </c>
      <c r="F64" s="17" t="s">
        <v>423</v>
      </c>
      <c r="G64" s="16" t="s">
        <v>137</v>
      </c>
      <c r="H64" s="16" t="s">
        <v>138</v>
      </c>
      <c r="I64" s="90">
        <v>4</v>
      </c>
    </row>
    <row r="65" spans="2:9" ht="15.5" x14ac:dyDescent="0.35">
      <c r="B65" s="58"/>
      <c r="C65" s="17" t="s">
        <v>12</v>
      </c>
      <c r="D65" s="16" t="s">
        <v>114</v>
      </c>
      <c r="E65" s="17">
        <v>3</v>
      </c>
      <c r="F65" s="17" t="s">
        <v>411</v>
      </c>
      <c r="G65" s="16" t="s">
        <v>114</v>
      </c>
      <c r="H65" s="16" t="s">
        <v>115</v>
      </c>
      <c r="I65" s="90">
        <v>3</v>
      </c>
    </row>
    <row r="66" spans="2:9" ht="15.5" x14ac:dyDescent="0.35">
      <c r="B66" s="58"/>
      <c r="C66" s="17" t="s">
        <v>21</v>
      </c>
      <c r="D66" s="16" t="s">
        <v>131</v>
      </c>
      <c r="E66" s="17">
        <v>3</v>
      </c>
      <c r="F66" s="17" t="s">
        <v>381</v>
      </c>
      <c r="G66" s="16" t="s">
        <v>131</v>
      </c>
      <c r="H66" s="16" t="s">
        <v>132</v>
      </c>
      <c r="I66" s="90">
        <v>3</v>
      </c>
    </row>
    <row r="67" spans="2:9" ht="31" x14ac:dyDescent="0.35">
      <c r="B67" s="58"/>
      <c r="C67" s="17" t="s">
        <v>24</v>
      </c>
      <c r="D67" s="16" t="s">
        <v>134</v>
      </c>
      <c r="E67" s="17">
        <v>2</v>
      </c>
      <c r="F67" s="17" t="s">
        <v>493</v>
      </c>
      <c r="G67" s="16" t="s">
        <v>514</v>
      </c>
      <c r="H67" s="16" t="s">
        <v>135</v>
      </c>
      <c r="I67" s="90">
        <v>3</v>
      </c>
    </row>
    <row r="68" spans="2:9" ht="15.5" x14ac:dyDescent="0.35">
      <c r="B68" s="58"/>
      <c r="C68" s="17" t="s">
        <v>35</v>
      </c>
      <c r="D68" s="22" t="s">
        <v>153</v>
      </c>
      <c r="E68" s="121">
        <v>3</v>
      </c>
      <c r="F68" s="17" t="s">
        <v>390</v>
      </c>
      <c r="G68" s="22" t="s">
        <v>153</v>
      </c>
      <c r="H68" s="22" t="s">
        <v>154</v>
      </c>
      <c r="I68" s="90">
        <v>3</v>
      </c>
    </row>
    <row r="69" spans="2:9" ht="31.5" thickBot="1" x14ac:dyDescent="0.4">
      <c r="B69" s="157"/>
      <c r="C69" s="118" t="s">
        <v>36</v>
      </c>
      <c r="D69" s="87" t="s">
        <v>155</v>
      </c>
      <c r="E69" s="119">
        <v>3</v>
      </c>
      <c r="F69" s="118" t="s">
        <v>401</v>
      </c>
      <c r="G69" s="23" t="s">
        <v>155</v>
      </c>
      <c r="H69" s="23" t="s">
        <v>267</v>
      </c>
      <c r="I69" s="127">
        <v>3</v>
      </c>
    </row>
    <row r="70" spans="2:9" ht="36" customHeight="1" thickBot="1" x14ac:dyDescent="0.4">
      <c r="B70" s="184" t="s">
        <v>281</v>
      </c>
      <c r="C70" s="185"/>
      <c r="D70" s="185"/>
      <c r="E70" s="185"/>
      <c r="F70" s="186"/>
      <c r="G70" s="187"/>
      <c r="H70" s="187"/>
      <c r="I70" s="188"/>
    </row>
    <row r="71" spans="2:9" ht="15.5" x14ac:dyDescent="0.35">
      <c r="B71" s="297" t="s">
        <v>311</v>
      </c>
      <c r="C71" s="298"/>
      <c r="D71" s="298"/>
      <c r="E71" s="298"/>
      <c r="F71" s="298"/>
      <c r="G71" s="299"/>
      <c r="H71" s="131" t="s">
        <v>320</v>
      </c>
      <c r="I71" s="171"/>
    </row>
    <row r="72" spans="2:9" ht="15.5" x14ac:dyDescent="0.35">
      <c r="B72" s="58">
        <v>1</v>
      </c>
      <c r="C72" s="121" t="s">
        <v>40</v>
      </c>
      <c r="D72" s="122" t="s">
        <v>160</v>
      </c>
      <c r="E72" s="167">
        <v>3</v>
      </c>
      <c r="F72" s="17" t="s">
        <v>374</v>
      </c>
      <c r="G72" s="16" t="s">
        <v>160</v>
      </c>
      <c r="H72" s="16" t="s">
        <v>161</v>
      </c>
      <c r="I72" s="90">
        <v>3</v>
      </c>
    </row>
    <row r="73" spans="2:9" ht="15.5" x14ac:dyDescent="0.35">
      <c r="B73" s="58">
        <v>2</v>
      </c>
      <c r="C73" s="121" t="s">
        <v>43</v>
      </c>
      <c r="D73" s="122" t="s">
        <v>166</v>
      </c>
      <c r="E73" s="167">
        <v>3</v>
      </c>
      <c r="F73" s="17" t="s">
        <v>375</v>
      </c>
      <c r="G73" s="16" t="s">
        <v>166</v>
      </c>
      <c r="H73" s="16" t="s">
        <v>163</v>
      </c>
      <c r="I73" s="90">
        <v>3</v>
      </c>
    </row>
    <row r="74" spans="2:9" ht="15.5" x14ac:dyDescent="0.35">
      <c r="B74" s="58">
        <v>3</v>
      </c>
      <c r="C74" s="121" t="s">
        <v>42</v>
      </c>
      <c r="D74" s="122" t="s">
        <v>164</v>
      </c>
      <c r="E74" s="167">
        <v>3</v>
      </c>
      <c r="F74" s="17" t="s">
        <v>376</v>
      </c>
      <c r="G74" s="16" t="s">
        <v>504</v>
      </c>
      <c r="H74" s="16" t="s">
        <v>165</v>
      </c>
      <c r="I74" s="90">
        <v>3</v>
      </c>
    </row>
    <row r="75" spans="2:9" ht="15.5" x14ac:dyDescent="0.35">
      <c r="B75" s="58">
        <v>4</v>
      </c>
      <c r="C75" s="121" t="s">
        <v>41</v>
      </c>
      <c r="D75" s="122" t="s">
        <v>162</v>
      </c>
      <c r="E75" s="167">
        <v>3</v>
      </c>
      <c r="F75" s="17" t="s">
        <v>377</v>
      </c>
      <c r="G75" s="16" t="s">
        <v>505</v>
      </c>
      <c r="H75" s="16" t="s">
        <v>167</v>
      </c>
      <c r="I75" s="90">
        <v>3</v>
      </c>
    </row>
    <row r="76" spans="2:9" ht="15.5" x14ac:dyDescent="0.35">
      <c r="B76" s="58">
        <v>5</v>
      </c>
      <c r="C76" s="121" t="s">
        <v>44</v>
      </c>
      <c r="D76" s="122" t="s">
        <v>168</v>
      </c>
      <c r="E76" s="167">
        <v>3</v>
      </c>
      <c r="F76" s="17" t="s">
        <v>378</v>
      </c>
      <c r="G76" s="16" t="s">
        <v>168</v>
      </c>
      <c r="H76" s="16" t="s">
        <v>168</v>
      </c>
      <c r="I76" s="90">
        <v>3</v>
      </c>
    </row>
    <row r="77" spans="2:9" ht="15.5" x14ac:dyDescent="0.35">
      <c r="B77" s="58">
        <v>6</v>
      </c>
      <c r="C77" s="121" t="s">
        <v>45</v>
      </c>
      <c r="D77" s="122" t="s">
        <v>169</v>
      </c>
      <c r="E77" s="17">
        <v>2</v>
      </c>
      <c r="F77" s="17" t="s">
        <v>379</v>
      </c>
      <c r="G77" s="16" t="s">
        <v>169</v>
      </c>
      <c r="H77" s="16" t="s">
        <v>170</v>
      </c>
      <c r="I77" s="90">
        <v>2</v>
      </c>
    </row>
    <row r="78" spans="2:9" ht="15.5" x14ac:dyDescent="0.35">
      <c r="B78" s="58">
        <v>7</v>
      </c>
      <c r="C78" s="121" t="s">
        <v>46</v>
      </c>
      <c r="D78" s="122" t="s">
        <v>555</v>
      </c>
      <c r="E78" s="121">
        <v>2</v>
      </c>
      <c r="F78" s="17" t="s">
        <v>380</v>
      </c>
      <c r="G78" s="16" t="s">
        <v>289</v>
      </c>
      <c r="H78" s="16" t="s">
        <v>290</v>
      </c>
      <c r="I78" s="90">
        <v>2</v>
      </c>
    </row>
    <row r="79" spans="2:9" ht="15.5" x14ac:dyDescent="0.35">
      <c r="B79" s="58">
        <v>8</v>
      </c>
      <c r="C79" s="85"/>
      <c r="D79" s="85"/>
      <c r="E79" s="85"/>
      <c r="F79" s="17" t="s">
        <v>381</v>
      </c>
      <c r="G79" s="16" t="s">
        <v>131</v>
      </c>
      <c r="H79" s="16" t="s">
        <v>132</v>
      </c>
      <c r="I79" s="90">
        <v>3</v>
      </c>
    </row>
    <row r="80" spans="2:9" ht="15.5" x14ac:dyDescent="0.35">
      <c r="B80" s="157">
        <v>9</v>
      </c>
      <c r="C80" s="183"/>
      <c r="D80" s="183"/>
      <c r="E80" s="183"/>
      <c r="F80" s="118" t="s">
        <v>382</v>
      </c>
      <c r="G80" s="23" t="s">
        <v>300</v>
      </c>
      <c r="H80" s="23" t="s">
        <v>327</v>
      </c>
      <c r="I80" s="127">
        <v>2</v>
      </c>
    </row>
    <row r="81" spans="2:9" ht="15.5" x14ac:dyDescent="0.35">
      <c r="B81" s="58"/>
      <c r="C81" s="71"/>
      <c r="D81" s="71"/>
      <c r="E81" s="71"/>
      <c r="F81" s="71"/>
      <c r="G81" s="10"/>
      <c r="H81" s="10"/>
      <c r="I81" s="173"/>
    </row>
    <row r="82" spans="2:9" ht="15.5" x14ac:dyDescent="0.35">
      <c r="B82" s="294" t="s">
        <v>312</v>
      </c>
      <c r="C82" s="295"/>
      <c r="D82" s="295"/>
      <c r="E82" s="295"/>
      <c r="F82" s="295"/>
      <c r="G82" s="296"/>
      <c r="H82" s="177" t="s">
        <v>319</v>
      </c>
      <c r="I82" s="178"/>
    </row>
    <row r="83" spans="2:9" ht="20" customHeight="1" x14ac:dyDescent="0.35">
      <c r="B83" s="58">
        <v>1</v>
      </c>
      <c r="C83" s="121" t="s">
        <v>47</v>
      </c>
      <c r="D83" s="122" t="s">
        <v>171</v>
      </c>
      <c r="E83" s="167">
        <v>3</v>
      </c>
      <c r="F83" s="250" t="s">
        <v>383</v>
      </c>
      <c r="G83" s="287" t="s">
        <v>171</v>
      </c>
      <c r="H83" s="287" t="s">
        <v>172</v>
      </c>
      <c r="I83" s="90">
        <v>3</v>
      </c>
    </row>
    <row r="84" spans="2:9" ht="20" customHeight="1" x14ac:dyDescent="0.35">
      <c r="B84" s="58"/>
      <c r="C84" s="121" t="s">
        <v>49</v>
      </c>
      <c r="D84" s="122" t="s">
        <v>556</v>
      </c>
      <c r="E84" s="167">
        <v>2</v>
      </c>
      <c r="F84" s="252"/>
      <c r="G84" s="288"/>
      <c r="H84" s="288"/>
      <c r="I84" s="90"/>
    </row>
    <row r="85" spans="2:9" ht="15.5" x14ac:dyDescent="0.35">
      <c r="B85" s="58">
        <v>2</v>
      </c>
      <c r="C85" s="121" t="s">
        <v>48</v>
      </c>
      <c r="D85" s="122" t="s">
        <v>173</v>
      </c>
      <c r="E85" s="167">
        <v>3</v>
      </c>
      <c r="F85" s="17" t="s">
        <v>384</v>
      </c>
      <c r="G85" s="16" t="s">
        <v>173</v>
      </c>
      <c r="H85" s="16" t="s">
        <v>174</v>
      </c>
      <c r="I85" s="90">
        <v>3</v>
      </c>
    </row>
    <row r="86" spans="2:9" ht="15.5" x14ac:dyDescent="0.35">
      <c r="B86" s="58">
        <v>3</v>
      </c>
      <c r="C86" s="72"/>
      <c r="D86" s="72"/>
      <c r="E86" s="72"/>
      <c r="F86" s="17" t="s">
        <v>385</v>
      </c>
      <c r="G86" s="16" t="s">
        <v>295</v>
      </c>
      <c r="H86" s="16" t="s">
        <v>318</v>
      </c>
      <c r="I86" s="90">
        <v>2</v>
      </c>
    </row>
    <row r="87" spans="2:9" ht="15.5" x14ac:dyDescent="0.35">
      <c r="B87" s="58">
        <v>4</v>
      </c>
      <c r="C87" s="121" t="s">
        <v>50</v>
      </c>
      <c r="D87" s="122" t="s">
        <v>175</v>
      </c>
      <c r="E87" s="167">
        <v>2</v>
      </c>
      <c r="F87" s="17" t="s">
        <v>386</v>
      </c>
      <c r="G87" s="16" t="s">
        <v>175</v>
      </c>
      <c r="H87" s="16" t="s">
        <v>176</v>
      </c>
      <c r="I87" s="90">
        <v>2</v>
      </c>
    </row>
    <row r="88" spans="2:9" ht="18" customHeight="1" x14ac:dyDescent="0.35">
      <c r="B88" s="58">
        <v>5</v>
      </c>
      <c r="C88" s="121" t="s">
        <v>177</v>
      </c>
      <c r="D88" s="122" t="s">
        <v>178</v>
      </c>
      <c r="E88" s="167">
        <v>2</v>
      </c>
      <c r="F88" s="17" t="s">
        <v>387</v>
      </c>
      <c r="G88" s="16" t="s">
        <v>178</v>
      </c>
      <c r="H88" s="16" t="s">
        <v>179</v>
      </c>
      <c r="I88" s="90">
        <v>2</v>
      </c>
    </row>
    <row r="89" spans="2:9" ht="15.5" x14ac:dyDescent="0.35">
      <c r="B89" s="58">
        <v>6</v>
      </c>
      <c r="C89" s="17" t="s">
        <v>180</v>
      </c>
      <c r="D89" s="16" t="s">
        <v>181</v>
      </c>
      <c r="E89" s="17">
        <v>3</v>
      </c>
      <c r="F89" s="17" t="s">
        <v>388</v>
      </c>
      <c r="G89" s="16" t="s">
        <v>181</v>
      </c>
      <c r="H89" s="16" t="s">
        <v>182</v>
      </c>
      <c r="I89" s="90">
        <v>3</v>
      </c>
    </row>
    <row r="90" spans="2:9" ht="15.5" x14ac:dyDescent="0.35">
      <c r="B90" s="58">
        <v>7</v>
      </c>
      <c r="C90" s="17" t="s">
        <v>183</v>
      </c>
      <c r="D90" s="16" t="s">
        <v>184</v>
      </c>
      <c r="E90" s="17">
        <v>3</v>
      </c>
      <c r="F90" s="17" t="s">
        <v>389</v>
      </c>
      <c r="G90" s="16" t="s">
        <v>184</v>
      </c>
      <c r="H90" s="16" t="s">
        <v>185</v>
      </c>
      <c r="I90" s="90">
        <v>3</v>
      </c>
    </row>
    <row r="91" spans="2:9" ht="15.5" x14ac:dyDescent="0.35">
      <c r="B91" s="58">
        <v>8</v>
      </c>
      <c r="C91" s="72"/>
      <c r="D91" s="72"/>
      <c r="E91" s="72"/>
      <c r="F91" s="17" t="s">
        <v>390</v>
      </c>
      <c r="G91" s="22" t="s">
        <v>153</v>
      </c>
      <c r="H91" s="22" t="s">
        <v>154</v>
      </c>
      <c r="I91" s="90">
        <v>3</v>
      </c>
    </row>
    <row r="92" spans="2:9" ht="15.5" x14ac:dyDescent="0.35">
      <c r="B92" s="58">
        <v>9</v>
      </c>
      <c r="C92" s="71"/>
      <c r="D92" s="71"/>
      <c r="E92" s="71"/>
      <c r="F92" s="17" t="s">
        <v>391</v>
      </c>
      <c r="G92" s="221" t="s">
        <v>296</v>
      </c>
      <c r="H92" s="124" t="s">
        <v>317</v>
      </c>
      <c r="I92" s="127">
        <v>2</v>
      </c>
    </row>
    <row r="93" spans="2:9" ht="15.5" x14ac:dyDescent="0.35">
      <c r="B93" s="58"/>
      <c r="C93" s="71"/>
      <c r="D93" s="71"/>
      <c r="E93" s="71"/>
      <c r="F93" s="71"/>
      <c r="G93" s="70"/>
      <c r="H93" s="86"/>
      <c r="I93" s="174"/>
    </row>
    <row r="94" spans="2:9" ht="34" customHeight="1" x14ac:dyDescent="0.35">
      <c r="B94" s="273" t="s">
        <v>313</v>
      </c>
      <c r="C94" s="274"/>
      <c r="D94" s="274"/>
      <c r="E94" s="274"/>
      <c r="F94" s="274"/>
      <c r="G94" s="275"/>
      <c r="H94" s="179" t="s">
        <v>321</v>
      </c>
      <c r="I94" s="178"/>
    </row>
    <row r="95" spans="2:9" ht="15.5" x14ac:dyDescent="0.35">
      <c r="B95" s="58">
        <v>1</v>
      </c>
      <c r="C95" s="121" t="s">
        <v>51</v>
      </c>
      <c r="D95" s="122" t="s">
        <v>186</v>
      </c>
      <c r="E95" s="167">
        <v>3</v>
      </c>
      <c r="F95" s="17" t="s">
        <v>392</v>
      </c>
      <c r="G95" s="16" t="s">
        <v>186</v>
      </c>
      <c r="H95" s="16" t="s">
        <v>187</v>
      </c>
      <c r="I95" s="90">
        <v>3</v>
      </c>
    </row>
    <row r="96" spans="2:9" ht="15.5" x14ac:dyDescent="0.35">
      <c r="B96" s="58">
        <v>2</v>
      </c>
      <c r="C96" s="121" t="s">
        <v>52</v>
      </c>
      <c r="D96" s="122" t="s">
        <v>188</v>
      </c>
      <c r="E96" s="167">
        <v>3</v>
      </c>
      <c r="F96" s="17" t="s">
        <v>393</v>
      </c>
      <c r="G96" s="16" t="s">
        <v>188</v>
      </c>
      <c r="H96" s="16" t="s">
        <v>189</v>
      </c>
      <c r="I96" s="90">
        <v>3</v>
      </c>
    </row>
    <row r="97" spans="2:9" ht="15.5" x14ac:dyDescent="0.35">
      <c r="B97" s="58">
        <v>3</v>
      </c>
      <c r="C97" s="121" t="s">
        <v>53</v>
      </c>
      <c r="D97" s="122" t="s">
        <v>190</v>
      </c>
      <c r="E97" s="167">
        <v>3</v>
      </c>
      <c r="F97" s="17" t="s">
        <v>394</v>
      </c>
      <c r="G97" s="16" t="s">
        <v>190</v>
      </c>
      <c r="H97" s="16" t="s">
        <v>191</v>
      </c>
      <c r="I97" s="90">
        <v>3</v>
      </c>
    </row>
    <row r="98" spans="2:9" ht="15.5" x14ac:dyDescent="0.35">
      <c r="B98" s="58">
        <v>4</v>
      </c>
      <c r="C98" s="121" t="s">
        <v>54</v>
      </c>
      <c r="D98" s="122" t="s">
        <v>192</v>
      </c>
      <c r="E98" s="167">
        <v>3</v>
      </c>
      <c r="F98" s="17" t="s">
        <v>395</v>
      </c>
      <c r="G98" s="16" t="s">
        <v>454</v>
      </c>
      <c r="H98" s="16" t="s">
        <v>193</v>
      </c>
      <c r="I98" s="90">
        <v>2</v>
      </c>
    </row>
    <row r="99" spans="2:9" ht="15.5" x14ac:dyDescent="0.35">
      <c r="B99" s="58">
        <v>5</v>
      </c>
      <c r="C99" s="121" t="s">
        <v>55</v>
      </c>
      <c r="D99" s="122" t="s">
        <v>194</v>
      </c>
      <c r="E99" s="167">
        <v>2</v>
      </c>
      <c r="F99" s="17" t="s">
        <v>396</v>
      </c>
      <c r="G99" s="16" t="s">
        <v>194</v>
      </c>
      <c r="H99" s="16" t="s">
        <v>195</v>
      </c>
      <c r="I99" s="90">
        <v>2</v>
      </c>
    </row>
    <row r="100" spans="2:9" ht="15.5" x14ac:dyDescent="0.35">
      <c r="B100" s="58">
        <v>6</v>
      </c>
      <c r="C100" s="121" t="s">
        <v>196</v>
      </c>
      <c r="D100" s="122" t="s">
        <v>197</v>
      </c>
      <c r="E100" s="167">
        <v>2</v>
      </c>
      <c r="F100" s="17" t="s">
        <v>397</v>
      </c>
      <c r="G100" s="16" t="s">
        <v>197</v>
      </c>
      <c r="H100" s="16" t="s">
        <v>198</v>
      </c>
      <c r="I100" s="90">
        <v>2</v>
      </c>
    </row>
    <row r="101" spans="2:9" ht="15.5" x14ac:dyDescent="0.35">
      <c r="B101" s="58">
        <v>7</v>
      </c>
      <c r="C101" s="71"/>
      <c r="D101" s="71"/>
      <c r="E101" s="71"/>
      <c r="F101" s="17" t="s">
        <v>398</v>
      </c>
      <c r="G101" s="30" t="s">
        <v>305</v>
      </c>
      <c r="H101" s="23" t="s">
        <v>306</v>
      </c>
      <c r="I101" s="127">
        <v>3</v>
      </c>
    </row>
    <row r="102" spans="2:9" ht="15.5" x14ac:dyDescent="0.35">
      <c r="B102" s="58">
        <v>8</v>
      </c>
      <c r="C102" s="71"/>
      <c r="D102" s="71"/>
      <c r="E102" s="71"/>
      <c r="F102" s="17" t="s">
        <v>399</v>
      </c>
      <c r="G102" s="30" t="s">
        <v>455</v>
      </c>
      <c r="H102" s="98" t="s">
        <v>524</v>
      </c>
      <c r="I102" s="127">
        <v>3</v>
      </c>
    </row>
    <row r="103" spans="2:9" ht="15.5" x14ac:dyDescent="0.35">
      <c r="B103" s="157">
        <v>9</v>
      </c>
      <c r="C103" s="181"/>
      <c r="D103" s="181"/>
      <c r="E103" s="181"/>
      <c r="F103" s="118" t="s">
        <v>400</v>
      </c>
      <c r="G103" s="99" t="s">
        <v>456</v>
      </c>
      <c r="H103" s="98" t="s">
        <v>523</v>
      </c>
      <c r="I103" s="127">
        <v>2</v>
      </c>
    </row>
    <row r="104" spans="2:9" ht="15.5" x14ac:dyDescent="0.35">
      <c r="B104" s="58"/>
      <c r="C104" s="17"/>
      <c r="D104" s="17"/>
      <c r="E104" s="17"/>
      <c r="F104" s="17"/>
      <c r="G104" s="16"/>
      <c r="H104" s="182"/>
      <c r="I104" s="90"/>
    </row>
    <row r="105" spans="2:9" ht="24" customHeight="1" x14ac:dyDescent="0.35">
      <c r="B105" s="273" t="s">
        <v>314</v>
      </c>
      <c r="C105" s="274"/>
      <c r="D105" s="274"/>
      <c r="E105" s="274"/>
      <c r="F105" s="274"/>
      <c r="G105" s="275"/>
      <c r="H105" s="179" t="s">
        <v>322</v>
      </c>
      <c r="I105" s="180"/>
    </row>
    <row r="106" spans="2:9" ht="31" x14ac:dyDescent="0.35">
      <c r="B106" s="58">
        <v>1</v>
      </c>
      <c r="C106" s="17" t="s">
        <v>36</v>
      </c>
      <c r="D106" s="16" t="s">
        <v>155</v>
      </c>
      <c r="E106" s="121">
        <v>3</v>
      </c>
      <c r="F106" s="17" t="s">
        <v>401</v>
      </c>
      <c r="G106" s="16" t="s">
        <v>155</v>
      </c>
      <c r="H106" s="16" t="s">
        <v>267</v>
      </c>
      <c r="I106" s="90">
        <v>3</v>
      </c>
    </row>
    <row r="107" spans="2:9" ht="15.5" x14ac:dyDescent="0.35">
      <c r="B107" s="58">
        <v>2</v>
      </c>
      <c r="C107" s="121" t="s">
        <v>57</v>
      </c>
      <c r="D107" s="122" t="s">
        <v>201</v>
      </c>
      <c r="E107" s="17">
        <v>2</v>
      </c>
      <c r="F107" s="17" t="s">
        <v>402</v>
      </c>
      <c r="G107" s="16" t="s">
        <v>201</v>
      </c>
      <c r="H107" s="16" t="s">
        <v>202</v>
      </c>
      <c r="I107" s="90">
        <v>2</v>
      </c>
    </row>
    <row r="108" spans="2:9" ht="15.5" x14ac:dyDescent="0.35">
      <c r="B108" s="58">
        <v>3</v>
      </c>
      <c r="C108" s="121" t="s">
        <v>58</v>
      </c>
      <c r="D108" s="122" t="s">
        <v>559</v>
      </c>
      <c r="E108" s="17">
        <v>3</v>
      </c>
      <c r="F108" s="17" t="s">
        <v>403</v>
      </c>
      <c r="G108" s="16" t="s">
        <v>297</v>
      </c>
      <c r="H108" s="16" t="s">
        <v>298</v>
      </c>
      <c r="I108" s="90">
        <v>3</v>
      </c>
    </row>
    <row r="109" spans="2:9" ht="15.5" x14ac:dyDescent="0.35">
      <c r="B109" s="58">
        <v>4</v>
      </c>
      <c r="C109" s="121" t="s">
        <v>59</v>
      </c>
      <c r="D109" s="122" t="s">
        <v>203</v>
      </c>
      <c r="E109" s="121">
        <v>2</v>
      </c>
      <c r="F109" s="17" t="s">
        <v>404</v>
      </c>
      <c r="G109" s="16" t="s">
        <v>203</v>
      </c>
      <c r="H109" s="16" t="s">
        <v>204</v>
      </c>
      <c r="I109" s="90">
        <v>2</v>
      </c>
    </row>
    <row r="110" spans="2:9" ht="15.5" x14ac:dyDescent="0.35">
      <c r="B110" s="58">
        <v>5</v>
      </c>
      <c r="C110" s="121" t="s">
        <v>205</v>
      </c>
      <c r="D110" s="122" t="s">
        <v>206</v>
      </c>
      <c r="E110" s="17">
        <v>2</v>
      </c>
      <c r="F110" s="17" t="s">
        <v>405</v>
      </c>
      <c r="G110" s="16" t="s">
        <v>206</v>
      </c>
      <c r="H110" s="16" t="s">
        <v>207</v>
      </c>
      <c r="I110" s="90">
        <v>3</v>
      </c>
    </row>
    <row r="111" spans="2:9" ht="15.5" x14ac:dyDescent="0.35">
      <c r="B111" s="58">
        <v>6</v>
      </c>
      <c r="C111" s="121" t="s">
        <v>208</v>
      </c>
      <c r="D111" s="122" t="s">
        <v>560</v>
      </c>
      <c r="E111" s="17">
        <v>2</v>
      </c>
      <c r="F111" s="17" t="s">
        <v>406</v>
      </c>
      <c r="G111" s="16" t="s">
        <v>299</v>
      </c>
      <c r="H111" s="16" t="s">
        <v>209</v>
      </c>
      <c r="I111" s="90">
        <v>2</v>
      </c>
    </row>
    <row r="112" spans="2:9" ht="15.5" x14ac:dyDescent="0.35">
      <c r="B112" s="58">
        <v>7</v>
      </c>
      <c r="C112" s="121" t="s">
        <v>210</v>
      </c>
      <c r="D112" s="122" t="s">
        <v>211</v>
      </c>
      <c r="E112" s="17">
        <v>2</v>
      </c>
      <c r="F112" s="17" t="s">
        <v>407</v>
      </c>
      <c r="G112" s="16" t="s">
        <v>211</v>
      </c>
      <c r="H112" s="16" t="s">
        <v>212</v>
      </c>
      <c r="I112" s="90">
        <v>2</v>
      </c>
    </row>
    <row r="113" spans="2:9" ht="15.5" x14ac:dyDescent="0.35">
      <c r="B113" s="58">
        <v>8</v>
      </c>
      <c r="C113" s="121" t="s">
        <v>213</v>
      </c>
      <c r="D113" s="122" t="s">
        <v>214</v>
      </c>
      <c r="E113" s="17">
        <v>2</v>
      </c>
      <c r="F113" s="17" t="s">
        <v>408</v>
      </c>
      <c r="G113" s="16" t="s">
        <v>214</v>
      </c>
      <c r="H113" s="16" t="s">
        <v>215</v>
      </c>
      <c r="I113" s="90">
        <v>2</v>
      </c>
    </row>
    <row r="114" spans="2:9" ht="16.5" customHeight="1" x14ac:dyDescent="0.35">
      <c r="B114" s="58">
        <v>9</v>
      </c>
      <c r="C114" s="121" t="s">
        <v>56</v>
      </c>
      <c r="D114" s="16" t="s">
        <v>199</v>
      </c>
      <c r="E114" s="17">
        <v>3</v>
      </c>
      <c r="F114" s="17" t="s">
        <v>409</v>
      </c>
      <c r="G114" s="16" t="s">
        <v>199</v>
      </c>
      <c r="H114" s="16" t="s">
        <v>200</v>
      </c>
      <c r="I114" s="90">
        <v>3</v>
      </c>
    </row>
    <row r="115" spans="2:9" ht="15.5" x14ac:dyDescent="0.35">
      <c r="B115" s="58">
        <v>10</v>
      </c>
      <c r="C115" s="121" t="s">
        <v>557</v>
      </c>
      <c r="D115" s="123" t="s">
        <v>558</v>
      </c>
      <c r="E115" s="17">
        <v>3</v>
      </c>
      <c r="F115" s="17" t="s">
        <v>410</v>
      </c>
      <c r="G115" s="16" t="s">
        <v>457</v>
      </c>
      <c r="H115" s="38" t="s">
        <v>525</v>
      </c>
      <c r="I115" s="127">
        <v>3</v>
      </c>
    </row>
    <row r="116" spans="2:9" ht="15.5" x14ac:dyDescent="0.35">
      <c r="B116" s="107"/>
      <c r="C116" s="108"/>
      <c r="D116" s="108"/>
      <c r="E116" s="108"/>
      <c r="F116" s="108"/>
      <c r="G116" s="109"/>
      <c r="H116" s="110"/>
      <c r="I116" s="175"/>
    </row>
    <row r="117" spans="2:9" ht="26.5" customHeight="1" x14ac:dyDescent="0.35">
      <c r="B117" s="273" t="s">
        <v>315</v>
      </c>
      <c r="C117" s="274"/>
      <c r="D117" s="274"/>
      <c r="E117" s="274"/>
      <c r="F117" s="274"/>
      <c r="G117" s="275"/>
      <c r="H117" s="179" t="s">
        <v>323</v>
      </c>
      <c r="I117" s="178"/>
    </row>
    <row r="118" spans="2:9" ht="15.5" x14ac:dyDescent="0.35">
      <c r="B118" s="58">
        <v>1</v>
      </c>
      <c r="C118" s="72"/>
      <c r="D118" s="72"/>
      <c r="E118" s="72"/>
      <c r="F118" s="17" t="s">
        <v>411</v>
      </c>
      <c r="G118" s="16" t="s">
        <v>114</v>
      </c>
      <c r="H118" s="16" t="s">
        <v>115</v>
      </c>
      <c r="I118" s="90">
        <v>3</v>
      </c>
    </row>
    <row r="119" spans="2:9" ht="15.5" x14ac:dyDescent="0.35">
      <c r="B119" s="58">
        <v>2</v>
      </c>
      <c r="C119" s="121" t="s">
        <v>60</v>
      </c>
      <c r="D119" s="122" t="s">
        <v>216</v>
      </c>
      <c r="E119" s="167">
        <v>3</v>
      </c>
      <c r="F119" s="17" t="s">
        <v>412</v>
      </c>
      <c r="G119" s="16" t="s">
        <v>216</v>
      </c>
      <c r="H119" s="16" t="s">
        <v>217</v>
      </c>
      <c r="I119" s="90">
        <v>3</v>
      </c>
    </row>
    <row r="120" spans="2:9" ht="15.5" x14ac:dyDescent="0.35">
      <c r="B120" s="58">
        <v>3</v>
      </c>
      <c r="C120" s="121" t="s">
        <v>61</v>
      </c>
      <c r="D120" s="122" t="s">
        <v>218</v>
      </c>
      <c r="E120" s="167">
        <v>3</v>
      </c>
      <c r="F120" s="17" t="s">
        <v>413</v>
      </c>
      <c r="G120" s="16" t="s">
        <v>218</v>
      </c>
      <c r="H120" s="16" t="s">
        <v>219</v>
      </c>
      <c r="I120" s="90">
        <v>3</v>
      </c>
    </row>
    <row r="121" spans="2:9" ht="15.5" x14ac:dyDescent="0.35">
      <c r="B121" s="58">
        <v>4</v>
      </c>
      <c r="C121" s="121" t="s">
        <v>62</v>
      </c>
      <c r="D121" s="122" t="s">
        <v>220</v>
      </c>
      <c r="E121" s="167">
        <v>3</v>
      </c>
      <c r="F121" s="17" t="s">
        <v>414</v>
      </c>
      <c r="G121" s="16" t="s">
        <v>220</v>
      </c>
      <c r="H121" s="16" t="s">
        <v>221</v>
      </c>
      <c r="I121" s="90">
        <v>3</v>
      </c>
    </row>
    <row r="122" spans="2:9" ht="20" customHeight="1" x14ac:dyDescent="0.35">
      <c r="B122" s="58">
        <v>5</v>
      </c>
      <c r="C122" s="121" t="s">
        <v>64</v>
      </c>
      <c r="D122" s="122" t="s">
        <v>227</v>
      </c>
      <c r="E122" s="167">
        <v>3</v>
      </c>
      <c r="F122" s="250" t="s">
        <v>415</v>
      </c>
      <c r="G122" s="287" t="s">
        <v>227</v>
      </c>
      <c r="H122" s="287" t="s">
        <v>223</v>
      </c>
      <c r="I122" s="300">
        <v>3</v>
      </c>
    </row>
    <row r="123" spans="2:9" ht="20" customHeight="1" x14ac:dyDescent="0.35">
      <c r="B123" s="58"/>
      <c r="C123" s="121" t="s">
        <v>63</v>
      </c>
      <c r="D123" s="122" t="s">
        <v>222</v>
      </c>
      <c r="E123" s="17">
        <v>3</v>
      </c>
      <c r="F123" s="252"/>
      <c r="G123" s="288"/>
      <c r="H123" s="288"/>
      <c r="I123" s="301"/>
    </row>
    <row r="124" spans="2:9" ht="15.5" x14ac:dyDescent="0.35">
      <c r="B124" s="58">
        <v>6</v>
      </c>
      <c r="C124" s="121" t="s">
        <v>224</v>
      </c>
      <c r="D124" s="122" t="s">
        <v>225</v>
      </c>
      <c r="E124" s="167">
        <v>2</v>
      </c>
      <c r="F124" s="17" t="s">
        <v>416</v>
      </c>
      <c r="G124" s="16" t="s">
        <v>225</v>
      </c>
      <c r="H124" s="16" t="s">
        <v>226</v>
      </c>
      <c r="I124" s="90">
        <v>2</v>
      </c>
    </row>
    <row r="125" spans="2:9" ht="15.5" x14ac:dyDescent="0.35">
      <c r="B125" s="58">
        <v>7</v>
      </c>
      <c r="C125" s="85"/>
      <c r="D125" s="85"/>
      <c r="E125" s="85"/>
      <c r="F125" s="17" t="s">
        <v>417</v>
      </c>
      <c r="G125" s="16" t="s">
        <v>460</v>
      </c>
      <c r="H125" s="16" t="s">
        <v>228</v>
      </c>
      <c r="I125" s="90">
        <v>2</v>
      </c>
    </row>
    <row r="126" spans="2:9" ht="15.5" x14ac:dyDescent="0.35">
      <c r="B126" s="58">
        <v>8</v>
      </c>
      <c r="C126" s="85"/>
      <c r="D126" s="85"/>
      <c r="E126" s="85"/>
      <c r="F126" s="17" t="s">
        <v>418</v>
      </c>
      <c r="G126" s="16" t="s">
        <v>458</v>
      </c>
      <c r="H126" s="38" t="s">
        <v>526</v>
      </c>
      <c r="I126" s="127">
        <v>2</v>
      </c>
    </row>
    <row r="127" spans="2:9" ht="15.5" x14ac:dyDescent="0.35">
      <c r="B127" s="58">
        <v>9</v>
      </c>
      <c r="C127" s="85"/>
      <c r="D127" s="85"/>
      <c r="E127" s="85"/>
      <c r="F127" s="17" t="s">
        <v>419</v>
      </c>
      <c r="G127" s="16" t="s">
        <v>459</v>
      </c>
      <c r="H127" s="38" t="s">
        <v>527</v>
      </c>
      <c r="I127" s="127">
        <v>2</v>
      </c>
    </row>
    <row r="128" spans="2:9" ht="15.5" x14ac:dyDescent="0.35">
      <c r="B128" s="107"/>
      <c r="C128" s="17"/>
      <c r="D128" s="17"/>
      <c r="E128" s="17"/>
      <c r="F128" s="108"/>
      <c r="G128" s="115"/>
      <c r="H128" s="110"/>
      <c r="I128" s="175"/>
    </row>
    <row r="129" spans="2:9" ht="26.5" customHeight="1" x14ac:dyDescent="0.35">
      <c r="B129" s="294" t="s">
        <v>316</v>
      </c>
      <c r="C129" s="295"/>
      <c r="D129" s="295"/>
      <c r="E129" s="295"/>
      <c r="F129" s="295"/>
      <c r="G129" s="296"/>
      <c r="H129" s="177" t="s">
        <v>324</v>
      </c>
      <c r="I129" s="172"/>
    </row>
    <row r="130" spans="2:9" ht="15.5" x14ac:dyDescent="0.35">
      <c r="B130" s="58">
        <v>1</v>
      </c>
      <c r="C130" s="17" t="s">
        <v>65</v>
      </c>
      <c r="D130" s="16" t="s">
        <v>561</v>
      </c>
      <c r="E130" s="167">
        <v>2</v>
      </c>
      <c r="F130" s="17" t="s">
        <v>420</v>
      </c>
      <c r="G130" s="16" t="s">
        <v>482</v>
      </c>
      <c r="H130" s="16" t="s">
        <v>284</v>
      </c>
      <c r="I130" s="90">
        <v>3</v>
      </c>
    </row>
    <row r="131" spans="2:9" ht="15.5" x14ac:dyDescent="0.35">
      <c r="B131" s="58">
        <v>2</v>
      </c>
      <c r="C131" s="17" t="s">
        <v>66</v>
      </c>
      <c r="D131" s="16" t="s">
        <v>230</v>
      </c>
      <c r="E131" s="167">
        <v>2</v>
      </c>
      <c r="F131" s="17" t="s">
        <v>421</v>
      </c>
      <c r="G131" s="16" t="s">
        <v>230</v>
      </c>
      <c r="H131" s="16" t="s">
        <v>231</v>
      </c>
      <c r="I131" s="90">
        <v>2</v>
      </c>
    </row>
    <row r="132" spans="2:9" ht="15.5" x14ac:dyDescent="0.35">
      <c r="B132" s="58">
        <v>3</v>
      </c>
      <c r="C132" s="17" t="s">
        <v>232</v>
      </c>
      <c r="D132" s="16" t="s">
        <v>233</v>
      </c>
      <c r="E132" s="167">
        <v>2</v>
      </c>
      <c r="F132" s="17" t="s">
        <v>422</v>
      </c>
      <c r="G132" s="16" t="s">
        <v>483</v>
      </c>
      <c r="H132" s="16" t="s">
        <v>234</v>
      </c>
      <c r="I132" s="90">
        <v>3</v>
      </c>
    </row>
    <row r="133" spans="2:9" ht="15.5" x14ac:dyDescent="0.35">
      <c r="B133" s="58">
        <v>4</v>
      </c>
      <c r="C133" s="17" t="s">
        <v>235</v>
      </c>
      <c r="D133" s="22" t="s">
        <v>236</v>
      </c>
      <c r="E133" s="17">
        <v>2</v>
      </c>
      <c r="F133" s="17" t="s">
        <v>462</v>
      </c>
      <c r="G133" s="22" t="s">
        <v>484</v>
      </c>
      <c r="H133" s="22" t="s">
        <v>237</v>
      </c>
      <c r="I133" s="90">
        <v>2</v>
      </c>
    </row>
    <row r="134" spans="2:9" ht="15.5" x14ac:dyDescent="0.35">
      <c r="B134" s="58">
        <v>5</v>
      </c>
      <c r="C134" s="118" t="s">
        <v>240</v>
      </c>
      <c r="D134" s="16" t="s">
        <v>241</v>
      </c>
      <c r="E134" s="167">
        <v>2</v>
      </c>
      <c r="F134" s="17" t="s">
        <v>461</v>
      </c>
      <c r="G134" s="16" t="s">
        <v>485</v>
      </c>
      <c r="H134" s="16" t="s">
        <v>242</v>
      </c>
      <c r="I134" s="90">
        <v>2</v>
      </c>
    </row>
    <row r="135" spans="2:9" ht="31" customHeight="1" x14ac:dyDescent="0.35">
      <c r="B135" s="58">
        <v>6</v>
      </c>
      <c r="C135" s="17" t="s">
        <v>238</v>
      </c>
      <c r="D135" s="23" t="s">
        <v>239</v>
      </c>
      <c r="E135" s="118">
        <v>2</v>
      </c>
      <c r="F135" s="250" t="s">
        <v>463</v>
      </c>
      <c r="G135" s="287" t="s">
        <v>486</v>
      </c>
      <c r="H135" s="287" t="s">
        <v>244</v>
      </c>
      <c r="I135" s="289">
        <v>3</v>
      </c>
    </row>
    <row r="136" spans="2:9" ht="15.5" x14ac:dyDescent="0.35">
      <c r="B136" s="58"/>
      <c r="C136" s="17" t="s">
        <v>243</v>
      </c>
      <c r="D136" s="16" t="s">
        <v>244</v>
      </c>
      <c r="E136" s="17">
        <v>2</v>
      </c>
      <c r="F136" s="252"/>
      <c r="G136" s="288"/>
      <c r="H136" s="288"/>
      <c r="I136" s="290"/>
    </row>
    <row r="137" spans="2:9" ht="15.5" x14ac:dyDescent="0.35">
      <c r="B137" s="58">
        <v>7</v>
      </c>
      <c r="C137" s="17" t="s">
        <v>67</v>
      </c>
      <c r="D137" s="16" t="s">
        <v>245</v>
      </c>
      <c r="E137" s="167">
        <v>2</v>
      </c>
      <c r="F137" s="17" t="s">
        <v>423</v>
      </c>
      <c r="G137" s="16" t="s">
        <v>515</v>
      </c>
      <c r="H137" s="16" t="s">
        <v>246</v>
      </c>
      <c r="I137" s="90">
        <v>3</v>
      </c>
    </row>
    <row r="138" spans="2:9" ht="31" x14ac:dyDescent="0.35">
      <c r="B138" s="58">
        <v>8</v>
      </c>
      <c r="C138" s="17" t="s">
        <v>24</v>
      </c>
      <c r="D138" s="16" t="s">
        <v>134</v>
      </c>
      <c r="E138" s="121">
        <v>2</v>
      </c>
      <c r="F138" s="17" t="s">
        <v>493</v>
      </c>
      <c r="G138" s="16" t="s">
        <v>514</v>
      </c>
      <c r="H138" s="16" t="s">
        <v>135</v>
      </c>
      <c r="I138" s="90">
        <v>3</v>
      </c>
    </row>
    <row r="139" spans="2:9" ht="31.5" thickBot="1" x14ac:dyDescent="0.4">
      <c r="B139" s="105">
        <v>9</v>
      </c>
      <c r="C139" s="81"/>
      <c r="D139" s="81"/>
      <c r="E139" s="81"/>
      <c r="F139" s="68" t="s">
        <v>494</v>
      </c>
      <c r="G139" s="40" t="s">
        <v>487</v>
      </c>
      <c r="H139" s="40" t="s">
        <v>301</v>
      </c>
      <c r="I139" s="176">
        <v>2</v>
      </c>
    </row>
  </sheetData>
  <sortState ref="C69:E73">
    <sortCondition ref="C69:C73"/>
  </sortState>
  <mergeCells count="39">
    <mergeCell ref="G22:G23"/>
    <mergeCell ref="H22:H23"/>
    <mergeCell ref="I22:I23"/>
    <mergeCell ref="F122:F123"/>
    <mergeCell ref="G122:G123"/>
    <mergeCell ref="H122:H123"/>
    <mergeCell ref="I122:I123"/>
    <mergeCell ref="F83:F84"/>
    <mergeCell ref="G83:G84"/>
    <mergeCell ref="H83:H84"/>
    <mergeCell ref="B94:G94"/>
    <mergeCell ref="B30:I30"/>
    <mergeCell ref="F135:F136"/>
    <mergeCell ref="G135:G136"/>
    <mergeCell ref="H135:H136"/>
    <mergeCell ref="I135:I136"/>
    <mergeCell ref="F40:F41"/>
    <mergeCell ref="G40:G41"/>
    <mergeCell ref="H40:H41"/>
    <mergeCell ref="B117:G117"/>
    <mergeCell ref="B129:G129"/>
    <mergeCell ref="B71:G71"/>
    <mergeCell ref="B82:G82"/>
    <mergeCell ref="B7:I7"/>
    <mergeCell ref="B5:B6"/>
    <mergeCell ref="H5:H6"/>
    <mergeCell ref="I5:I6"/>
    <mergeCell ref="B105:G105"/>
    <mergeCell ref="F5:G5"/>
    <mergeCell ref="C5:D5"/>
    <mergeCell ref="I8:I14"/>
    <mergeCell ref="E5:E6"/>
    <mergeCell ref="E8:E13"/>
    <mergeCell ref="B19:I19"/>
    <mergeCell ref="F27:F29"/>
    <mergeCell ref="G27:G29"/>
    <mergeCell ref="H27:H29"/>
    <mergeCell ref="I27:I29"/>
    <mergeCell ref="F22:F23"/>
  </mergeCells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Struktur New Kurikulum 2020</vt:lpstr>
      <vt:lpstr>Sebaran New 2020 (2)</vt:lpstr>
      <vt:lpstr>Equivalensi K2018_K2020</vt:lpstr>
      <vt:lpstr>'Struktur New Kurikulum 2020'!Print_Area</vt:lpstr>
      <vt:lpstr>'Struktur New Kurikulum 2020'!Print_Titles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FAKULTAS TEKNIK</dc:creator>
  <cp:lastModifiedBy>ACER</cp:lastModifiedBy>
  <cp:lastPrinted>2020-08-05T14:54:58Z</cp:lastPrinted>
  <dcterms:created xsi:type="dcterms:W3CDTF">2019-10-11T07:48:46Z</dcterms:created>
  <dcterms:modified xsi:type="dcterms:W3CDTF">2020-09-05T04:33:57Z</dcterms:modified>
</cp:coreProperties>
</file>